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ontab\HOSPITAIS\1. HERP\HERP PC 2025\Fluxo de Caixa e Resultado Operacional\"/>
    </mc:Choice>
  </mc:AlternateContent>
  <xr:revisionPtr revIDLastSave="0" documentId="13_ncr:1_{18B1F264-CD4F-4A4F-A910-1B66944305AA}" xr6:coauthVersionLast="47" xr6:coauthVersionMax="47" xr10:uidLastSave="{00000000-0000-0000-0000-000000000000}"/>
  <bookViews>
    <workbookView xWindow="-28920" yWindow="-120" windowWidth="29040" windowHeight="15720" tabRatio="834" xr2:uid="{00000000-000D-0000-FFFF-FFFF00000000}"/>
  </bookViews>
  <sheets>
    <sheet name="Fluxo de Caixa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3" i="35" l="1"/>
  <c r="L73" i="35"/>
  <c r="K73" i="35"/>
  <c r="J73" i="35"/>
  <c r="I73" i="35"/>
  <c r="H73" i="35"/>
  <c r="G73" i="35"/>
  <c r="F73" i="35"/>
  <c r="E73" i="35"/>
  <c r="D73" i="35"/>
  <c r="C73" i="35"/>
  <c r="B73" i="35"/>
  <c r="M67" i="35" l="1"/>
  <c r="L67" i="35"/>
  <c r="K67" i="35"/>
  <c r="J67" i="35"/>
  <c r="I67" i="35"/>
  <c r="H67" i="35"/>
  <c r="G67" i="35"/>
  <c r="F67" i="35"/>
  <c r="E67" i="35"/>
  <c r="D67" i="35"/>
  <c r="C67" i="35"/>
  <c r="B67" i="35"/>
  <c r="M61" i="35"/>
  <c r="L61" i="35"/>
  <c r="K61" i="35"/>
  <c r="J61" i="35"/>
  <c r="I61" i="35"/>
  <c r="H61" i="35"/>
  <c r="G61" i="35"/>
  <c r="F61" i="35"/>
  <c r="E61" i="35"/>
  <c r="D61" i="35"/>
  <c r="C61" i="35"/>
  <c r="B61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</calcChain>
</file>

<file path=xl/sharedStrings.xml><?xml version="1.0" encoding="utf-8"?>
<sst xmlns="http://schemas.openxmlformats.org/spreadsheetml/2006/main" count="146" uniqueCount="92">
  <si>
    <t>Agosto</t>
  </si>
  <si>
    <t>Setembro</t>
  </si>
  <si>
    <t>Total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</si>
  <si>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</si>
  <si>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</si>
  <si>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</si>
  <si>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</si>
  <si>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</si>
  <si>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</si>
  <si>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</si>
  <si>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</si>
  <si>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Saldo do Mês Anterior</t>
  </si>
  <si>
    <t>Receitas Financeiras</t>
  </si>
  <si>
    <t>DESPESAS</t>
  </si>
  <si>
    <t>Pessoal (CLT)</t>
  </si>
  <si>
    <t>Materiais</t>
  </si>
  <si>
    <t>Manutenção Predial</t>
  </si>
  <si>
    <t>Investimentos</t>
  </si>
  <si>
    <t>Financeiras</t>
  </si>
  <si>
    <t>Mês</t>
  </si>
  <si>
    <t>RECEITAS</t>
  </si>
  <si>
    <t>Conta Corrente</t>
  </si>
  <si>
    <t>Aplicações</t>
  </si>
  <si>
    <t>Junho</t>
  </si>
  <si>
    <t>Julho</t>
  </si>
  <si>
    <t>13º</t>
  </si>
  <si>
    <t>Férias</t>
  </si>
  <si>
    <t>Descrição</t>
  </si>
  <si>
    <t>Serviços Terceirizados</t>
  </si>
  <si>
    <t>Custeio</t>
  </si>
  <si>
    <t>Ordenados</t>
  </si>
  <si>
    <t>Encargos Sociais</t>
  </si>
  <si>
    <t>Benefícios</t>
  </si>
  <si>
    <t>Assistenciais</t>
  </si>
  <si>
    <t>Pessoa Jurídica</t>
  </si>
  <si>
    <t>Pessoa Física</t>
  </si>
  <si>
    <t>Administrativos</t>
  </si>
  <si>
    <t>Repasse Contrato de Gestão/Convênio/ Termos de Aditamento</t>
  </si>
  <si>
    <t>Doações - Recursos Financeiros</t>
  </si>
  <si>
    <t>Total de Receitas</t>
  </si>
  <si>
    <t>Horas Extras</t>
  </si>
  <si>
    <t>Rescisões com Encargos</t>
  </si>
  <si>
    <t>Outras Despesas com Pessoal</t>
  </si>
  <si>
    <t>Materiais e Medicamentos</t>
  </si>
  <si>
    <t>Órteses, Próteses e Materiais Especiais</t>
  </si>
  <si>
    <t>Materiais de Consumo</t>
  </si>
  <si>
    <t>Ações Judiciais</t>
  </si>
  <si>
    <t>Trabalhistas</t>
  </si>
  <si>
    <t>Cíveis</t>
  </si>
  <si>
    <t>Outras Ações Judiciais</t>
  </si>
  <si>
    <t>Utilidade Pública</t>
  </si>
  <si>
    <t>Tributárias</t>
  </si>
  <si>
    <t>Ressarcimento por Rateio</t>
  </si>
  <si>
    <t>Outras Despesas</t>
  </si>
  <si>
    <t>Total de Despesas</t>
  </si>
  <si>
    <t>Saldo do mês (Receitas-Despesas)</t>
  </si>
  <si>
    <t>SALDO FINAL (Saldo Anterior +Receitas - Despesas)</t>
  </si>
  <si>
    <t>Espécie / Caixa Pequeno</t>
  </si>
  <si>
    <t>618 - Composição de Saldo</t>
  </si>
  <si>
    <t xml:space="preserve">Outubro </t>
  </si>
  <si>
    <t>Repasse Termo Aditamento - Custeio</t>
  </si>
  <si>
    <t>Repasse Termo Aditamento - Investimento</t>
  </si>
  <si>
    <t>SUS / AIH</t>
  </si>
  <si>
    <t>SUS / Ambulatório</t>
  </si>
  <si>
    <t>Reciclagem</t>
  </si>
  <si>
    <t>Contrapartida de Ensino (Estágios / Residência Médica)</t>
  </si>
  <si>
    <t>Outras Receitas Acessórias</t>
  </si>
  <si>
    <t>Fonte Suplementar</t>
  </si>
  <si>
    <t>Estornos / Reembolso de Despesas</t>
  </si>
  <si>
    <t>Repasse - Complemento Piso Enfermagem</t>
  </si>
  <si>
    <t>Ordenados - Complemento Piso Enfermagem</t>
  </si>
  <si>
    <t>Ressarcimento - Complemento Piso Enfermagem</t>
  </si>
  <si>
    <t>616 - Fluxo de Caixa</t>
  </si>
  <si>
    <t>Outras Receitas</t>
  </si>
  <si>
    <t>617 - Saldo Bancário</t>
  </si>
  <si>
    <t>371 - Observação</t>
  </si>
  <si>
    <r>
      <rPr>
        <b/>
        <sz val="11"/>
        <rFont val="Calibri"/>
        <family val="2"/>
        <scheme val="minor"/>
      </rPr>
      <t>"Outras Receitas" R$ 2.399.29 subcontas:</t>
    </r>
    <r>
      <rPr>
        <sz val="11"/>
        <rFont val="Calibri"/>
        <family val="2"/>
        <scheme val="minor"/>
      </rPr>
      <t xml:space="preserve">
- Estorno de Despesas Glosadas ref. ex. 2022 R$ 2.399,29
</t>
    </r>
    <r>
      <rPr>
        <b/>
        <sz val="11"/>
        <rFont val="Calibri"/>
        <family val="2"/>
        <scheme val="minor"/>
      </rPr>
      <t>"Outras Despesas com Pessoal" R$ 140.821,40 subcontas:</t>
    </r>
    <r>
      <rPr>
        <sz val="11"/>
        <rFont val="Calibri"/>
        <family val="2"/>
        <scheme val="minor"/>
      </rPr>
      <t xml:space="preserve">
- Empréstimo consignado: R$ 64.034,24
- Pensão judicial: R$ 5.678,95
- Contribuição sindical: R$ 6.370,20
- Convênio médico: R$ 64.738,01
</t>
    </r>
    <r>
      <rPr>
        <b/>
        <sz val="11"/>
        <rFont val="Calibri"/>
        <family val="2"/>
        <scheme val="minor"/>
      </rPr>
      <t>"Financeiras" R$ 656,67 subcontas:</t>
    </r>
    <r>
      <rPr>
        <sz val="11"/>
        <rFont val="Calibri"/>
        <family val="2"/>
        <scheme val="minor"/>
      </rPr>
      <t xml:space="preserve">
- Tarifas bancárias: R$ 656,67</t>
    </r>
  </si>
  <si>
    <r>
      <rPr>
        <b/>
        <sz val="11"/>
        <rFont val="Calibri"/>
        <family val="2"/>
        <scheme val="minor"/>
      </rPr>
      <t>"Outras Despesas com Pessoal" R$ 141.869,60</t>
    </r>
    <r>
      <rPr>
        <sz val="11"/>
        <rFont val="Calibri"/>
        <family val="2"/>
        <scheme val="minor"/>
      </rPr>
      <t xml:space="preserve">
- Empréstimo consignado: R$ 65.075,97
- Pensão judicial: R$ 5.298,97
- Contribuição sindical: R$ 6.655,45
- Convênio médico: R$ 64.839,21
</t>
    </r>
    <r>
      <rPr>
        <b/>
        <sz val="11"/>
        <rFont val="Calibri"/>
        <family val="2"/>
        <scheme val="minor"/>
      </rPr>
      <t>"Financeiras" R$ 827,33</t>
    </r>
    <r>
      <rPr>
        <sz val="11"/>
        <rFont val="Calibri"/>
        <family val="2"/>
        <scheme val="minor"/>
      </rPr>
      <t xml:space="preserve">
- Tarifas bancárias: R$ 614,19
- Juros pagos: R$ 213,14</t>
    </r>
  </si>
  <si>
    <r>
      <rPr>
        <b/>
        <sz val="11"/>
        <rFont val="Calibri"/>
        <family val="2"/>
        <scheme val="minor"/>
      </rPr>
      <t>"Outras Receitas" R$ 213,14</t>
    </r>
    <r>
      <rPr>
        <sz val="11"/>
        <rFont val="Calibri"/>
        <family val="2"/>
        <scheme val="minor"/>
      </rPr>
      <t xml:space="preserve">
- Estorno de Juros Pagos R$ 213,14
</t>
    </r>
    <r>
      <rPr>
        <b/>
        <sz val="11"/>
        <rFont val="Calibri"/>
        <family val="2"/>
        <scheme val="minor"/>
      </rPr>
      <t>"Outras Despesas com Pessoal" R$ 137.307,37</t>
    </r>
    <r>
      <rPr>
        <sz val="11"/>
        <rFont val="Calibri"/>
        <family val="2"/>
        <scheme val="minor"/>
      </rPr>
      <t xml:space="preserve">
- Empréstimo consignado: R$ 64.298,88
- Pensão judicial: R$ 5.405,55
- Contribuição sindical: R$ 2.374,16
- Convênio médico: R$ 65.228,78</t>
    </r>
  </si>
  <si>
    <r>
      <rPr>
        <b/>
        <sz val="11"/>
        <rFont val="Calibri"/>
        <family val="2"/>
        <scheme val="minor"/>
      </rPr>
      <t>"Outras Receitas" R$ 95.149,64</t>
    </r>
    <r>
      <rPr>
        <sz val="11"/>
        <rFont val="Calibri"/>
        <family val="2"/>
        <scheme val="minor"/>
      </rPr>
      <t xml:space="preserve">
- Devolução de Valores do Rateio 2023-2024 R$ 95.149,64
</t>
    </r>
    <r>
      <rPr>
        <b/>
        <sz val="11"/>
        <rFont val="Calibri"/>
        <family val="2"/>
        <scheme val="minor"/>
      </rPr>
      <t xml:space="preserve">"Outras Despesas com Pessoal" R$ 156.600,86
</t>
    </r>
    <r>
      <rPr>
        <sz val="11"/>
        <rFont val="Calibri"/>
        <family val="2"/>
        <scheme val="minor"/>
      </rPr>
      <t>- Empréstimo consignado: R$ 60.961,18
- Pensão judicial: R$ 5.587,51
- Contribuição sindical: R$ 1.949,10
- Convênio médico: R$ 88.103,07</t>
    </r>
  </si>
  <si>
    <r>
      <rPr>
        <b/>
        <sz val="11"/>
        <rFont val="Calibri"/>
        <family val="2"/>
        <scheme val="minor"/>
      </rPr>
      <t>"Outras Despesas com Pessoal" R$ 140.832,61</t>
    </r>
    <r>
      <rPr>
        <sz val="11"/>
        <rFont val="Calibri"/>
        <family val="2"/>
        <scheme val="minor"/>
      </rPr>
      <t xml:space="preserve">
- Empréstimo consignado: R$ 63.855,24
- Pensão judicial: R$ 6.067,66
- Contribuição sindical: R$ 1.992,01
- Convênio médico: R$ 68.917,70</t>
    </r>
  </si>
  <si>
    <r>
      <t xml:space="preserve">"Outras Receitas" R$ 55.150,42
</t>
    </r>
    <r>
      <rPr>
        <sz val="11"/>
        <rFont val="Calibri"/>
        <family val="2"/>
        <scheme val="minor"/>
      </rPr>
      <t>- Estornos dos Rateios ADM. de Janeiro-Abril/2025 R$ 55.150,42</t>
    </r>
    <r>
      <rPr>
        <b/>
        <sz val="11"/>
        <rFont val="Calibri"/>
        <family val="2"/>
        <scheme val="minor"/>
      </rPr>
      <t xml:space="preserve">
"Outras Despesas com Pessoal" R$ 143.244,21
</t>
    </r>
    <r>
      <rPr>
        <sz val="11"/>
        <rFont val="Calibri"/>
        <family val="2"/>
        <scheme val="minor"/>
      </rPr>
      <t>- Empréstimo consignado R$ 61.197,37
- Pensão judicial R$ 5.721,06
- Contribuição sindical R$ 2.094,95
- Convênio médico R$ 74.230,83</t>
    </r>
  </si>
  <si>
    <r>
      <rPr>
        <b/>
        <sz val="11"/>
        <rFont val="Calibri"/>
        <family val="2"/>
        <scheme val="minor"/>
      </rPr>
      <t>"Outras Despesas com Pessoal" R$ 134.249,89</t>
    </r>
    <r>
      <rPr>
        <sz val="11"/>
        <rFont val="Calibri"/>
        <family val="2"/>
        <scheme val="minor"/>
      </rPr>
      <t xml:space="preserve">
- Empréstimo consignado R$ 60.939,64
- Pensão judicial R$ 5.875,24
- Contribuição sindical R$ 1.989,37
- Convênio médico R$ 65.445,64</t>
    </r>
  </si>
  <si>
    <t>712 - Piso de Enfermagem (Recurso do Ministério da Saúde) - DFC</t>
  </si>
  <si>
    <t>Repasse de recursos do Ministério da Saúde</t>
  </si>
  <si>
    <t>Despesa de recursos do Ministério da Saúde</t>
  </si>
  <si>
    <t>Saldo do mês (Receitas - Despesas)</t>
  </si>
  <si>
    <r>
      <rPr>
        <b/>
        <sz val="11"/>
        <rFont val="Calibri"/>
        <family val="2"/>
        <scheme val="minor"/>
      </rPr>
      <t>"Outras Despesas com Pessoal" R$  139.147,56</t>
    </r>
    <r>
      <rPr>
        <sz val="11"/>
        <rFont val="Calibri"/>
        <family val="2"/>
        <scheme val="minor"/>
      </rPr>
      <t xml:space="preserve">
- Empréstimo consignado R$ 60.870,51
- Pensão judicial R$ 4.641,10
- Contribuição sindical R$ 2.156,56
- Convênio médico R$ 71.479,39</t>
    </r>
  </si>
  <si>
    <r>
      <rPr>
        <b/>
        <sz val="11"/>
        <rFont val="Calibri"/>
        <family val="2"/>
        <scheme val="minor"/>
      </rPr>
      <t>"Outras Despesas com Pessoal" R$ 141.415,58</t>
    </r>
    <r>
      <rPr>
        <sz val="11"/>
        <rFont val="Calibri"/>
        <family val="2"/>
        <scheme val="minor"/>
      </rPr>
      <t xml:space="preserve">
- Empréstimo consignado R$ 60.285,77 
- Contribuição sindical R$ 2.207,78 
- Convênio médico R$ 73.855,91 
- Pensão Judicial R$ 5.066,12</t>
    </r>
  </si>
  <si>
    <r>
      <rPr>
        <b/>
        <sz val="11"/>
        <rFont val="Calibri"/>
        <family val="2"/>
        <scheme val="minor"/>
      </rPr>
      <t>"Outras Despesas com Pessoal" R$ 143.180,67</t>
    </r>
    <r>
      <rPr>
        <sz val="11"/>
        <rFont val="Calibri"/>
        <family val="2"/>
        <scheme val="minor"/>
      </rPr>
      <t xml:space="preserve">
- Empréstimo consignado R$ 59.971,42
- Pensão judicial R$ 5.289,57
- Contribuição sindical R$ 4.297,02
- Convênio médico R$ 73.622,66</t>
    </r>
  </si>
  <si>
    <r>
      <rPr>
        <b/>
        <sz val="11"/>
        <rFont val="Calibri"/>
        <family val="2"/>
        <scheme val="minor"/>
      </rPr>
      <t>"Outras Despesas com Pessoal" R$ 145.831,40</t>
    </r>
    <r>
      <rPr>
        <sz val="11"/>
        <rFont val="Calibri"/>
        <family val="2"/>
        <scheme val="minor"/>
      </rPr>
      <t xml:space="preserve">
- Empréstimo consignado R$ 61.012,29
- Pensão judicial R$ 8.233,14
- Contribuição sindical R$ 4.105,56
- Convênio médico R$ 72.480,41</t>
    </r>
  </si>
  <si>
    <r>
      <rPr>
        <b/>
        <sz val="11"/>
        <color theme="1"/>
        <rFont val="Calibri"/>
        <family val="2"/>
        <scheme val="minor"/>
      </rPr>
      <t>"Outras Despesas com Pessoal" R$ 146.993,67</t>
    </r>
    <r>
      <rPr>
        <sz val="11"/>
        <color theme="1"/>
        <rFont val="Calibri"/>
        <family val="2"/>
        <scheme val="minor"/>
      </rPr>
      <t xml:space="preserve">
- Empréstimo consignado R$ 60.947,45
- Pensão judicial R$ 9.564,30
- Contribuição sindical R$ 5.593,37
- Convênio médico R$ 70.888,55
</t>
    </r>
    <r>
      <rPr>
        <b/>
        <sz val="11"/>
        <color theme="1"/>
        <rFont val="Calibri"/>
        <family val="2"/>
        <scheme val="minor"/>
      </rPr>
      <t>"Financeiras" R$ 18,60</t>
    </r>
    <r>
      <rPr>
        <sz val="11"/>
        <color theme="1"/>
        <rFont val="Calibri"/>
        <family val="2"/>
        <scheme val="minor"/>
      </rPr>
      <t xml:space="preserve">
- Tarifas bancárias R$ 18,60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</si>
</sst>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&quot;R$ &quot;* #,##0.00_);_(&quot;R$ &quot;* \(#,##0.00\);_(&quot;R$ &quot;* &quot;-&quot;??_);_(@_)"/>
    <numFmt numFmtId="166" formatCode="&quot;R$ &quot;#,##0_);\(&quot;R$ &quot;#,##0\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auto="1"/>
      </left>
      <right/>
      <top style="medium">
        <color auto="1"/>
      </top>
      <bottom style="thin">
        <color rgb="FFCFCFCF"/>
      </bottom>
      <diagonal/>
    </border>
    <border>
      <left/>
      <right/>
      <top style="medium">
        <color auto="1"/>
      </top>
      <bottom style="thin">
        <color rgb="FFCFCFCF"/>
      </bottom>
      <diagonal/>
    </border>
    <border>
      <left/>
      <right style="medium">
        <color auto="1"/>
      </right>
      <top style="medium">
        <color auto="1"/>
      </top>
      <bottom style="thin">
        <color rgb="FFCFCFCF"/>
      </bottom>
      <diagonal/>
    </border>
    <border>
      <left style="medium">
        <color auto="1"/>
      </left>
      <right/>
      <top style="thin">
        <color rgb="FFCFCFCF"/>
      </top>
      <bottom/>
      <diagonal/>
    </border>
    <border>
      <left style="thin">
        <color rgb="FFCFCFCF"/>
      </left>
      <right/>
      <top style="thin">
        <color rgb="FFCFCFCF"/>
      </top>
      <bottom/>
      <diagonal/>
    </border>
    <border>
      <left style="thin">
        <color rgb="FFCFCFCF"/>
      </left>
      <right style="medium">
        <color auto="1"/>
      </right>
      <top style="thin">
        <color rgb="FFCFCFCF"/>
      </top>
      <bottom/>
      <diagonal/>
    </border>
    <border>
      <left/>
      <right/>
      <top style="thin">
        <color rgb="FFCFCFCF"/>
      </top>
      <bottom/>
      <diagonal/>
    </border>
    <border>
      <left/>
      <right style="medium">
        <color auto="1"/>
      </right>
      <top style="thin">
        <color rgb="FFCFCFCF"/>
      </top>
      <bottom/>
      <diagonal/>
    </border>
    <border>
      <left style="medium">
        <color auto="1"/>
      </left>
      <right/>
      <top style="thin">
        <color rgb="FFCFCFCF"/>
      </top>
      <bottom style="medium">
        <color auto="1"/>
      </bottom>
      <diagonal/>
    </border>
    <border>
      <left style="thin">
        <color rgb="FFCFCFCF"/>
      </left>
      <right/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medium">
        <color auto="1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thin">
        <color rgb="FFCFCFCF"/>
      </bottom>
      <diagonal/>
    </border>
    <border>
      <left style="thin">
        <color rgb="FFCFCFCF"/>
      </left>
      <right style="medium">
        <color auto="1"/>
      </right>
      <top style="thin">
        <color rgb="FFCFCFCF"/>
      </top>
      <bottom style="thin">
        <color rgb="FFCFCFCF"/>
      </bottom>
      <diagonal/>
    </border>
    <border>
      <left style="medium">
        <color auto="1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thin">
        <color rgb="FFCFCFCF"/>
      </left>
      <right style="thin">
        <color rgb="FFCFCFCF"/>
      </right>
      <top style="thin">
        <color rgb="FFCFCFCF"/>
      </top>
      <bottom style="medium">
        <color auto="1"/>
      </bottom>
      <diagonal/>
    </border>
    <border>
      <left style="medium">
        <color auto="1"/>
      </left>
      <right style="thin">
        <color rgb="FFCFCFCF"/>
      </right>
      <top/>
      <bottom style="thin">
        <color rgb="FFCFCFCF"/>
      </bottom>
      <diagonal/>
    </border>
    <border>
      <left/>
      <right style="thin">
        <color rgb="FFCFCFCF"/>
      </right>
      <top style="thin">
        <color rgb="FFCFCFCF"/>
      </top>
      <bottom style="thin">
        <color rgb="FFCFCFCF"/>
      </bottom>
      <diagonal/>
    </border>
    <border>
      <left/>
      <right style="medium">
        <color auto="1"/>
      </right>
      <top style="medium">
        <color rgb="FFCFCFCF"/>
      </top>
      <bottom style="medium">
        <color rgb="FFCFCFCF"/>
      </bottom>
      <diagonal/>
    </border>
    <border>
      <left/>
      <right style="thin">
        <color rgb="FFCFCFCF"/>
      </right>
      <top style="thin">
        <color rgb="FFCFCFCF"/>
      </top>
      <bottom style="medium">
        <color auto="1"/>
      </bottom>
      <diagonal/>
    </border>
  </borders>
  <cellStyleXfs count="5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5" applyNumberFormat="0" applyAlignment="0" applyProtection="0"/>
    <xf numFmtId="0" fontId="10" fillId="8" borderId="6" applyNumberFormat="0" applyAlignment="0" applyProtection="0"/>
    <xf numFmtId="0" fontId="11" fillId="8" borderId="5" applyNumberFormat="0" applyAlignment="0" applyProtection="0"/>
    <xf numFmtId="0" fontId="12" fillId="0" borderId="7" applyNumberFormat="0" applyFill="0" applyAlignment="0" applyProtection="0"/>
    <xf numFmtId="0" fontId="13" fillId="9" borderId="8" applyNumberFormat="0" applyAlignment="0" applyProtection="0"/>
    <xf numFmtId="0" fontId="14" fillId="0" borderId="0" applyNumberFormat="0" applyFill="0" applyBorder="0" applyAlignment="0" applyProtection="0"/>
    <xf numFmtId="0" fontId="1" fillId="10" borderId="9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34" borderId="0" applyNumberFormat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" fillId="0" borderId="0"/>
  </cellStyleXfs>
  <cellXfs count="107">
    <xf numFmtId="0" fontId="0" fillId="0" borderId="0" xfId="0"/>
    <xf numFmtId="0" fontId="16" fillId="0" borderId="0" xfId="0" applyFont="1" applyAlignment="1">
      <alignment vertical="center" wrapText="1"/>
    </xf>
    <xf numFmtId="43" fontId="16" fillId="0" borderId="0" xfId="0" applyNumberFormat="1" applyFont="1" applyAlignment="1">
      <alignment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43" fontId="16" fillId="0" borderId="17" xfId="7" applyFont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0" fillId="2" borderId="16" xfId="0" applyFill="1" applyBorder="1" applyAlignment="1">
      <alignment vertical="center" wrapText="1"/>
    </xf>
    <xf numFmtId="43" fontId="0" fillId="0" borderId="17" xfId="7" applyFont="1" applyBorder="1" applyAlignment="1">
      <alignment vertical="center"/>
    </xf>
    <xf numFmtId="43" fontId="0" fillId="2" borderId="17" xfId="7" applyFont="1" applyFill="1" applyBorder="1" applyAlignment="1">
      <alignment vertical="center"/>
    </xf>
    <xf numFmtId="43" fontId="20" fillId="0" borderId="17" xfId="7" applyFont="1" applyBorder="1" applyAlignment="1">
      <alignment vertical="center"/>
    </xf>
    <xf numFmtId="43" fontId="16" fillId="0" borderId="18" xfId="7" applyFont="1" applyBorder="1" applyAlignment="1">
      <alignment vertical="center" wrapText="1"/>
    </xf>
    <xf numFmtId="0" fontId="0" fillId="0" borderId="0" xfId="0" applyAlignment="1">
      <alignment vertical="center"/>
    </xf>
    <xf numFmtId="0" fontId="16" fillId="3" borderId="16" xfId="0" applyFont="1" applyFill="1" applyBorder="1" applyAlignment="1">
      <alignment horizontal="center" vertical="center" wrapText="1"/>
    </xf>
    <xf numFmtId="43" fontId="0" fillId="3" borderId="19" xfId="7" applyFont="1" applyFill="1" applyBorder="1" applyAlignment="1">
      <alignment horizontal="center" vertical="center"/>
    </xf>
    <xf numFmtId="43" fontId="16" fillId="3" borderId="20" xfId="7" applyFont="1" applyFill="1" applyBorder="1" applyAlignment="1">
      <alignment horizontal="center" vertical="center" wrapText="1"/>
    </xf>
    <xf numFmtId="43" fontId="20" fillId="2" borderId="17" xfId="7" applyFont="1" applyFill="1" applyBorder="1" applyAlignment="1">
      <alignment vertical="center"/>
    </xf>
    <xf numFmtId="43" fontId="1" fillId="0" borderId="17" xfId="7" applyFont="1" applyBorder="1" applyAlignment="1">
      <alignment vertical="center"/>
    </xf>
    <xf numFmtId="43" fontId="1" fillId="2" borderId="17" xfId="7" applyFont="1" applyFill="1" applyBorder="1" applyAlignment="1">
      <alignment vertical="center"/>
    </xf>
    <xf numFmtId="43" fontId="16" fillId="2" borderId="17" xfId="7" applyFont="1" applyFill="1" applyBorder="1" applyAlignment="1">
      <alignment vertical="center"/>
    </xf>
    <xf numFmtId="0" fontId="0" fillId="3" borderId="16" xfId="0" applyFill="1" applyBorder="1" applyAlignment="1">
      <alignment vertical="center" wrapText="1"/>
    </xf>
    <xf numFmtId="0" fontId="16" fillId="2" borderId="16" xfId="0" applyFont="1" applyFill="1" applyBorder="1" applyAlignment="1">
      <alignment vertical="center" wrapText="1"/>
    </xf>
    <xf numFmtId="43" fontId="16" fillId="0" borderId="17" xfId="7" applyFont="1" applyBorder="1" applyAlignment="1">
      <alignment vertical="center" wrapText="1"/>
    </xf>
    <xf numFmtId="43" fontId="16" fillId="2" borderId="17" xfId="7" applyFont="1" applyFill="1" applyBorder="1" applyAlignment="1">
      <alignment vertical="center" wrapText="1"/>
    </xf>
    <xf numFmtId="43" fontId="16" fillId="0" borderId="17" xfId="7" applyFont="1" applyBorder="1" applyAlignment="1">
      <alignment vertical="center"/>
    </xf>
    <xf numFmtId="0" fontId="16" fillId="0" borderId="0" xfId="0" applyFont="1" applyAlignment="1">
      <alignment vertical="center"/>
    </xf>
    <xf numFmtId="43" fontId="16" fillId="3" borderId="19" xfId="7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vertical="center" wrapText="1"/>
    </xf>
    <xf numFmtId="43" fontId="16" fillId="0" borderId="22" xfId="7" applyFont="1" applyBorder="1" applyAlignment="1">
      <alignment vertical="center"/>
    </xf>
    <xf numFmtId="43" fontId="16" fillId="2" borderId="22" xfId="7" applyFont="1" applyFill="1" applyBorder="1" applyAlignment="1">
      <alignment vertical="center"/>
    </xf>
    <xf numFmtId="43" fontId="21" fillId="0" borderId="23" xfId="7" applyFont="1" applyBorder="1" applyAlignment="1">
      <alignment vertical="center" wrapText="1"/>
    </xf>
    <xf numFmtId="43" fontId="16" fillId="0" borderId="0" xfId="7" applyFont="1" applyAlignment="1">
      <alignment vertical="center"/>
    </xf>
    <xf numFmtId="43" fontId="0" fillId="0" borderId="0" xfId="7" applyFont="1" applyAlignment="1">
      <alignment vertical="center"/>
    </xf>
    <xf numFmtId="43" fontId="16" fillId="0" borderId="0" xfId="0" applyNumberFormat="1" applyFont="1" applyAlignment="1">
      <alignment vertical="center"/>
    </xf>
    <xf numFmtId="43" fontId="0" fillId="0" borderId="0" xfId="0" applyNumberFormat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vertical="center"/>
    </xf>
    <xf numFmtId="0" fontId="16" fillId="2" borderId="15" xfId="0" applyFont="1" applyFill="1" applyBorder="1" applyAlignment="1">
      <alignment vertical="center"/>
    </xf>
    <xf numFmtId="43" fontId="16" fillId="0" borderId="0" xfId="7" applyFont="1" applyBorder="1" applyAlignment="1">
      <alignment vertical="center"/>
    </xf>
    <xf numFmtId="0" fontId="16" fillId="2" borderId="2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0" fillId="2" borderId="24" xfId="0" applyFill="1" applyBorder="1" applyAlignment="1">
      <alignment vertical="center" wrapText="1"/>
    </xf>
    <xf numFmtId="43" fontId="0" fillId="0" borderId="25" xfId="7" applyFont="1" applyBorder="1" applyAlignment="1">
      <alignment vertical="center" wrapText="1"/>
    </xf>
    <xf numFmtId="43" fontId="0" fillId="3" borderId="25" xfId="7" applyFont="1" applyFill="1" applyBorder="1" applyAlignment="1">
      <alignment vertical="center"/>
    </xf>
    <xf numFmtId="43" fontId="0" fillId="0" borderId="12" xfId="7" applyFont="1" applyBorder="1" applyAlignment="1" applyProtection="1">
      <alignment horizontal="right" vertical="center"/>
      <protection locked="0"/>
    </xf>
    <xf numFmtId="43" fontId="0" fillId="0" borderId="25" xfId="7" applyFont="1" applyBorder="1" applyAlignment="1">
      <alignment horizontal="right" vertical="center"/>
    </xf>
    <xf numFmtId="43" fontId="0" fillId="3" borderId="26" xfId="7" applyFont="1" applyFill="1" applyBorder="1" applyAlignment="1">
      <alignment vertical="center"/>
    </xf>
    <xf numFmtId="4" fontId="19" fillId="0" borderId="0" xfId="0" applyNumberFormat="1" applyFont="1" applyAlignment="1">
      <alignment vertical="center"/>
    </xf>
    <xf numFmtId="43" fontId="0" fillId="0" borderId="12" xfId="7" applyFont="1" applyBorder="1" applyAlignment="1" applyProtection="1">
      <alignment vertical="center" wrapText="1"/>
      <protection locked="0"/>
    </xf>
    <xf numFmtId="0" fontId="16" fillId="2" borderId="27" xfId="0" applyFont="1" applyFill="1" applyBorder="1" applyAlignment="1">
      <alignment horizontal="center" vertical="center" wrapText="1"/>
    </xf>
    <xf numFmtId="43" fontId="16" fillId="0" borderId="28" xfId="7" applyFont="1" applyBorder="1" applyAlignment="1">
      <alignment horizontal="center" vertical="center"/>
    </xf>
    <xf numFmtId="43" fontId="16" fillId="2" borderId="28" xfId="7" applyFont="1" applyFill="1" applyBorder="1" applyAlignment="1">
      <alignment horizontal="center" vertical="center"/>
    </xf>
    <xf numFmtId="43" fontId="16" fillId="2" borderId="23" xfId="7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 wrapText="1"/>
    </xf>
    <xf numFmtId="43" fontId="16" fillId="0" borderId="0" xfId="7" applyFont="1" applyFill="1" applyBorder="1" applyAlignment="1">
      <alignment vertical="center" wrapText="1" readingOrder="1"/>
    </xf>
    <xf numFmtId="0" fontId="16" fillId="2" borderId="14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vertical="center" wrapText="1"/>
    </xf>
    <xf numFmtId="43" fontId="16" fillId="0" borderId="25" xfId="7" applyFont="1" applyBorder="1" applyAlignment="1">
      <alignment horizontal="center" vertical="center" wrapText="1"/>
    </xf>
    <xf numFmtId="0" fontId="16" fillId="2" borderId="25" xfId="7" applyNumberFormat="1" applyFont="1" applyFill="1" applyBorder="1" applyAlignment="1">
      <alignment horizontal="center" vertical="center" wrapText="1"/>
    </xf>
    <xf numFmtId="0" fontId="16" fillId="2" borderId="26" xfId="7" applyNumberFormat="1" applyFont="1" applyFill="1" applyBorder="1" applyAlignment="1">
      <alignment horizontal="center" vertical="center" wrapText="1"/>
    </xf>
    <xf numFmtId="43" fontId="0" fillId="0" borderId="25" xfId="7" applyFont="1" applyFill="1" applyBorder="1" applyAlignment="1">
      <alignment vertical="center" wrapText="1"/>
    </xf>
    <xf numFmtId="43" fontId="0" fillId="2" borderId="25" xfId="7" applyFont="1" applyFill="1" applyBorder="1" applyAlignment="1">
      <alignment vertical="center" wrapText="1"/>
    </xf>
    <xf numFmtId="43" fontId="0" fillId="2" borderId="26" xfId="7" applyFont="1" applyFill="1" applyBorder="1" applyAlignment="1">
      <alignment vertical="center" wrapText="1"/>
    </xf>
    <xf numFmtId="43" fontId="0" fillId="0" borderId="25" xfId="7" applyFont="1" applyFill="1" applyBorder="1" applyAlignment="1">
      <alignment vertical="center"/>
    </xf>
    <xf numFmtId="0" fontId="16" fillId="3" borderId="27" xfId="0" applyFont="1" applyFill="1" applyBorder="1" applyAlignment="1">
      <alignment horizontal="center" vertical="center" wrapText="1"/>
    </xf>
    <xf numFmtId="43" fontId="16" fillId="0" borderId="28" xfId="7" applyFont="1" applyFill="1" applyBorder="1" applyAlignment="1">
      <alignment horizontal="center" vertical="center"/>
    </xf>
    <xf numFmtId="43" fontId="16" fillId="2" borderId="28" xfId="7" applyFont="1" applyFill="1" applyBorder="1" applyAlignment="1">
      <alignment horizontal="center" vertical="center" wrapText="1"/>
    </xf>
    <xf numFmtId="43" fontId="16" fillId="2" borderId="23" xfId="7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43" fontId="16" fillId="0" borderId="0" xfId="7" applyFont="1" applyFill="1" applyBorder="1" applyAlignment="1" applyProtection="1">
      <alignment vertical="center"/>
      <protection locked="0"/>
    </xf>
    <xf numFmtId="43" fontId="16" fillId="2" borderId="14" xfId="0" applyNumberFormat="1" applyFont="1" applyFill="1" applyBorder="1" applyAlignment="1">
      <alignment vertical="center"/>
    </xf>
    <xf numFmtId="43" fontId="16" fillId="3" borderId="24" xfId="7" applyFont="1" applyFill="1" applyBorder="1" applyAlignment="1">
      <alignment horizontal="center" vertical="center" wrapText="1"/>
    </xf>
    <xf numFmtId="43" fontId="21" fillId="0" borderId="29" xfId="7" applyFont="1" applyFill="1" applyBorder="1" applyAlignment="1">
      <alignment horizontal="center" vertical="center" wrapText="1"/>
    </xf>
    <xf numFmtId="43" fontId="21" fillId="3" borderId="24" xfId="7" applyFont="1" applyFill="1" applyBorder="1" applyAlignment="1">
      <alignment horizontal="center" vertical="center" wrapText="1"/>
    </xf>
    <xf numFmtId="43" fontId="21" fillId="0" borderId="24" xfId="7" applyFont="1" applyFill="1" applyBorder="1" applyAlignment="1">
      <alignment horizontal="center" vertical="center" wrapText="1"/>
    </xf>
    <xf numFmtId="43" fontId="21" fillId="3" borderId="27" xfId="7" applyFont="1" applyFill="1" applyBorder="1" applyAlignment="1">
      <alignment horizontal="center" vertical="center" wrapText="1"/>
    </xf>
    <xf numFmtId="43" fontId="16" fillId="0" borderId="17" xfId="7" applyFont="1" applyBorder="1" applyAlignment="1">
      <alignment horizontal="right" vertical="center"/>
    </xf>
    <xf numFmtId="43" fontId="1" fillId="0" borderId="17" xfId="7" applyFont="1" applyBorder="1" applyAlignment="1">
      <alignment horizontal="right" vertical="center"/>
    </xf>
    <xf numFmtId="0" fontId="22" fillId="2" borderId="13" xfId="0" applyFont="1" applyFill="1" applyBorder="1" applyAlignment="1">
      <alignment horizontal="left" vertical="center"/>
    </xf>
    <xf numFmtId="0" fontId="22" fillId="2" borderId="13" xfId="0" applyFont="1" applyFill="1" applyBorder="1" applyAlignment="1">
      <alignment horizontal="left" vertical="center" wrapText="1"/>
    </xf>
    <xf numFmtId="43" fontId="0" fillId="2" borderId="25" xfId="7" applyFont="1" applyFill="1" applyBorder="1" applyAlignment="1">
      <alignment vertical="center"/>
    </xf>
    <xf numFmtId="43" fontId="0" fillId="2" borderId="26" xfId="7" applyFont="1" applyFill="1" applyBorder="1" applyAlignment="1">
      <alignment vertical="center"/>
    </xf>
    <xf numFmtId="0" fontId="0" fillId="3" borderId="32" xfId="7" applyNumberFormat="1" applyFont="1" applyFill="1" applyBorder="1" applyAlignment="1">
      <alignment horizontal="left" vertical="center" wrapText="1"/>
    </xf>
    <xf numFmtId="0" fontId="0" fillId="3" borderId="28" xfId="7" applyNumberFormat="1" applyFont="1" applyFill="1" applyBorder="1" applyAlignment="1">
      <alignment horizontal="left" vertical="center" wrapText="1"/>
    </xf>
    <xf numFmtId="0" fontId="0" fillId="3" borderId="23" xfId="7" applyNumberFormat="1" applyFont="1" applyFill="1" applyBorder="1" applyAlignment="1">
      <alignment horizontal="left" vertical="center" wrapText="1"/>
    </xf>
    <xf numFmtId="0" fontId="20" fillId="0" borderId="30" xfId="7" applyNumberFormat="1" applyFont="1" applyFill="1" applyBorder="1" applyAlignment="1">
      <alignment horizontal="left" vertical="center" wrapText="1"/>
    </xf>
    <xf numFmtId="0" fontId="20" fillId="0" borderId="25" xfId="7" applyNumberFormat="1" applyFont="1" applyFill="1" applyBorder="1" applyAlignment="1">
      <alignment horizontal="left" vertical="center" wrapText="1"/>
    </xf>
    <xf numFmtId="0" fontId="20" fillId="0" borderId="26" xfId="7" applyNumberFormat="1" applyFont="1" applyFill="1" applyBorder="1" applyAlignment="1">
      <alignment horizontal="left" vertical="center" wrapText="1"/>
    </xf>
    <xf numFmtId="0" fontId="20" fillId="3" borderId="30" xfId="7" applyNumberFormat="1" applyFont="1" applyFill="1" applyBorder="1" applyAlignment="1">
      <alignment horizontal="justify" vertical="center" wrapText="1"/>
    </xf>
    <xf numFmtId="0" fontId="20" fillId="3" borderId="25" xfId="7" applyNumberFormat="1" applyFont="1" applyFill="1" applyBorder="1" applyAlignment="1">
      <alignment horizontal="justify" vertical="center" wrapText="1"/>
    </xf>
    <xf numFmtId="0" fontId="20" fillId="3" borderId="26" xfId="7" applyNumberFormat="1" applyFont="1" applyFill="1" applyBorder="1" applyAlignment="1">
      <alignment horizontal="justify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0" fillId="0" borderId="1" xfId="7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7" applyNumberFormat="1" applyFont="1" applyFill="1" applyBorder="1" applyAlignment="1" applyProtection="1">
      <alignment horizontal="left" vertical="center" wrapText="1"/>
      <protection locked="0"/>
    </xf>
    <xf numFmtId="0" fontId="21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21" fillId="3" borderId="31" xfId="7" applyNumberFormat="1" applyFont="1" applyFill="1" applyBorder="1" applyAlignment="1" applyProtection="1">
      <alignment horizontal="justify" vertical="center" wrapText="1"/>
      <protection locked="0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20" fillId="3" borderId="1" xfId="7" applyNumberFormat="1" applyFont="1" applyFill="1" applyBorder="1" applyAlignment="1" applyProtection="1">
      <alignment horizontal="justify" vertical="center" wrapText="1"/>
      <protection locked="0"/>
    </xf>
    <xf numFmtId="0" fontId="20" fillId="3" borderId="31" xfId="7" applyNumberFormat="1" applyFont="1" applyFill="1" applyBorder="1" applyAlignment="1" applyProtection="1">
      <alignment horizontal="justify" vertical="center" wrapText="1"/>
      <protection locked="0"/>
    </xf>
  </cellXfs>
  <cellStyles count="53">
    <cellStyle name="20% - Ênfase1" xfId="26" builtinId="30" customBuiltin="1"/>
    <cellStyle name="20% - Ênfase2" xfId="30" builtinId="34" customBuiltin="1"/>
    <cellStyle name="20% - Ênfase3" xfId="34" builtinId="38" customBuiltin="1"/>
    <cellStyle name="20% - Ênfase4" xfId="38" builtinId="42" customBuiltin="1"/>
    <cellStyle name="20% - Ênfase5" xfId="42" builtinId="46" customBuiltin="1"/>
    <cellStyle name="20% - Ênfase6" xfId="46" builtinId="50" customBuiltin="1"/>
    <cellStyle name="40% - Ênfase1" xfId="27" builtinId="31" customBuiltin="1"/>
    <cellStyle name="40% - Ênfase2" xfId="31" builtinId="35" customBuiltin="1"/>
    <cellStyle name="40% - Ênfase3" xfId="35" builtinId="39" customBuiltin="1"/>
    <cellStyle name="40% - Ênfase4" xfId="39" builtinId="43" customBuiltin="1"/>
    <cellStyle name="40% - Ênfase5" xfId="43" builtinId="47" customBuiltin="1"/>
    <cellStyle name="40% - Ênfase6" xfId="47" builtinId="51" customBuiltin="1"/>
    <cellStyle name="60% - Ênfase1" xfId="28" builtinId="32" customBuiltin="1"/>
    <cellStyle name="60% - Ênfase2" xfId="32" builtinId="36" customBuiltin="1"/>
    <cellStyle name="60% - Ênfase3" xfId="36" builtinId="40" customBuiltin="1"/>
    <cellStyle name="60% - Ênfase4" xfId="40" builtinId="44" customBuiltin="1"/>
    <cellStyle name="60% - Ênfase5" xfId="44" builtinId="48" customBuiltin="1"/>
    <cellStyle name="60% - Ênfase6" xfId="48" builtinId="52" customBuiltin="1"/>
    <cellStyle name="Bom" xfId="13" builtinId="26" customBuiltin="1"/>
    <cellStyle name="Cálculo" xfId="18" builtinId="22" customBuiltin="1"/>
    <cellStyle name="Célula de Verificação" xfId="20" builtinId="23" customBuiltin="1"/>
    <cellStyle name="Célula Vinculada" xfId="19" builtinId="24" customBuiltin="1"/>
    <cellStyle name="Ênfase1" xfId="25" builtinId="29" customBuiltin="1"/>
    <cellStyle name="Ênfase2" xfId="29" builtinId="33" customBuiltin="1"/>
    <cellStyle name="Ênfase3" xfId="33" builtinId="37" customBuiltin="1"/>
    <cellStyle name="Ênfase4" xfId="37" builtinId="41" customBuiltin="1"/>
    <cellStyle name="Ênfase5" xfId="41" builtinId="45" customBuiltin="1"/>
    <cellStyle name="Ênfase6" xfId="45" builtinId="49" customBuiltin="1"/>
    <cellStyle name="Entrada" xfId="16" builtinId="20" customBuiltin="1"/>
    <cellStyle name="Moeda 2" xfId="5" xr:uid="{00000000-0005-0000-0000-00001E000000}"/>
    <cellStyle name="Moeda 3" xfId="4" xr:uid="{00000000-0005-0000-0000-00001F000000}"/>
    <cellStyle name="Moeda 4" xfId="49" xr:uid="{00000000-0005-0000-0000-000020000000}"/>
    <cellStyle name="Moeda 4 2" xfId="50" xr:uid="{00000000-0005-0000-0000-000021000000}"/>
    <cellStyle name="Neutro" xfId="15" builtinId="28" customBuiltin="1"/>
    <cellStyle name="Normal" xfId="0" builtinId="0"/>
    <cellStyle name="Normal 11" xfId="52" xr:uid="{00000000-0005-0000-0000-000024000000}"/>
    <cellStyle name="Normal 2" xfId="51" xr:uid="{00000000-0005-0000-0000-000025000000}"/>
    <cellStyle name="Nota" xfId="22" builtinId="10" customBuiltin="1"/>
    <cellStyle name="Ruim" xfId="14" builtinId="27" customBuiltin="1"/>
    <cellStyle name="Saída" xfId="17" builtinId="21" customBuiltin="1"/>
    <cellStyle name="Texto de Aviso" xfId="21" builtinId="11" customBuiltin="1"/>
    <cellStyle name="Texto Explicativo" xfId="23" builtinId="53" customBuiltin="1"/>
    <cellStyle name="Título" xfId="8" builtinId="15" customBuiltin="1"/>
    <cellStyle name="Título 1" xfId="9" builtinId="16" customBuiltin="1"/>
    <cellStyle name="Título 2" xfId="10" builtinId="17" customBuiltin="1"/>
    <cellStyle name="Título 3" xfId="11" builtinId="18" customBuiltin="1"/>
    <cellStyle name="Título 4" xfId="12" builtinId="19" customBuiltin="1"/>
    <cellStyle name="Total" xfId="24" builtinId="25" customBuiltin="1"/>
    <cellStyle name="Vírgula" xfId="7" builtinId="3"/>
    <cellStyle name="Vírgula 2" xfId="1" xr:uid="{00000000-0005-0000-0000-000031000000}"/>
    <cellStyle name="Vírgula 2 2" xfId="2" xr:uid="{00000000-0005-0000-0000-000032000000}"/>
    <cellStyle name="Vírgula 3" xfId="3" xr:uid="{00000000-0005-0000-0000-000033000000}"/>
    <cellStyle name="Vírgula 4" xfId="6" xr:uid="{00000000-0005-0000-0000-000034000000}"/>
  </cellStyles>
  <dxfs count="0"/>
  <tableStyles count="1" defaultTableStyle="TableStyleMedium9" defaultPivotStyle="PivotStyleLight16">
    <tableStyle name="Estilo de Tabela 1" pivot="0" count="0" xr9:uid="{00000000-0011-0000-FFFF-FFFF00000000}"/>
  </tableStyles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8"/>
  <sheetViews>
    <sheetView showGridLines="0" tabSelected="1" zoomScale="85" zoomScaleNormal="85" zoomScalePageLayoutView="70" workbookViewId="0">
      <selection activeCell="H16" sqref="H16"/>
    </sheetView>
  </sheetViews>
  <sheetFormatPr defaultRowHeight="15" x14ac:dyDescent="0.25"/>
  <cols>
    <col min="1" max="1" width="61" style="16" customWidth="1"/>
    <col min="2" max="13" width="17.28515625" style="16" customWidth="1"/>
    <col min="14" max="14" width="17.28515625" style="29" customWidth="1"/>
    <col min="15" max="15" width="9.140625" style="16"/>
    <col min="16" max="16" width="13.28515625" style="16" bestFit="1" customWidth="1"/>
    <col min="17" max="16384" width="9.140625" style="16"/>
  </cols>
  <sheetData>
    <row r="1" spans="1:14" s="5" customFormat="1" ht="45" customHeight="1" x14ac:dyDescent="0.25">
      <c r="A1" s="86" t="s">
        <v>72</v>
      </c>
      <c r="B1" s="3"/>
      <c r="C1" s="3"/>
      <c r="D1" s="3"/>
      <c r="E1" s="3"/>
      <c r="F1" s="3"/>
      <c r="G1" s="3"/>
      <c r="H1" s="3"/>
      <c r="I1" s="3"/>
      <c r="J1" s="3"/>
      <c r="K1" s="98"/>
      <c r="L1" s="98"/>
      <c r="M1" s="98"/>
      <c r="N1" s="4"/>
    </row>
    <row r="2" spans="1:14" s="5" customFormat="1" ht="16.5" customHeight="1" x14ac:dyDescent="0.25">
      <c r="A2" s="6" t="s">
        <v>19</v>
      </c>
      <c r="B2" s="7" t="s">
        <v>6</v>
      </c>
      <c r="C2" s="8" t="s">
        <v>7</v>
      </c>
      <c r="D2" s="9" t="s">
        <v>8</v>
      </c>
      <c r="E2" s="8" t="s">
        <v>9</v>
      </c>
      <c r="F2" s="9" t="s">
        <v>10</v>
      </c>
      <c r="G2" s="8" t="s">
        <v>23</v>
      </c>
      <c r="H2" s="9" t="s">
        <v>24</v>
      </c>
      <c r="I2" s="8" t="s">
        <v>0</v>
      </c>
      <c r="J2" s="9" t="s">
        <v>1</v>
      </c>
      <c r="K2" s="8" t="s">
        <v>59</v>
      </c>
      <c r="L2" s="9" t="s">
        <v>4</v>
      </c>
      <c r="M2" s="8" t="s">
        <v>5</v>
      </c>
      <c r="N2" s="10" t="s">
        <v>2</v>
      </c>
    </row>
    <row r="3" spans="1:14" ht="16.5" customHeight="1" x14ac:dyDescent="0.25">
      <c r="A3" s="11" t="s">
        <v>11</v>
      </c>
      <c r="B3" s="12">
        <v>1994731.8799999971</v>
      </c>
      <c r="C3" s="13">
        <v>1746648.7799999984</v>
      </c>
      <c r="D3" s="14">
        <v>1780247.7199999979</v>
      </c>
      <c r="E3" s="13">
        <v>1682577.1999999974</v>
      </c>
      <c r="F3" s="12">
        <v>1605436.4999999972</v>
      </c>
      <c r="G3" s="13">
        <v>1728778.0399999972</v>
      </c>
      <c r="H3" s="12">
        <v>1646627.5999999978</v>
      </c>
      <c r="I3" s="13">
        <v>1697410.7399999965</v>
      </c>
      <c r="J3" s="12">
        <v>2203599.8399999971</v>
      </c>
      <c r="K3" s="13">
        <v>2593536.1199999969</v>
      </c>
      <c r="L3" s="12">
        <v>2217684.0299999965</v>
      </c>
      <c r="M3" s="13">
        <v>1403044.4899999974</v>
      </c>
      <c r="N3" s="15"/>
    </row>
    <row r="4" spans="1:14" s="5" customFormat="1" ht="30" customHeight="1" x14ac:dyDescent="0.25">
      <c r="A4" s="17" t="s">
        <v>20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9"/>
    </row>
    <row r="5" spans="1:14" ht="16.5" customHeight="1" x14ac:dyDescent="0.25">
      <c r="A5" s="11" t="s">
        <v>37</v>
      </c>
      <c r="B5" s="12">
        <v>3934500</v>
      </c>
      <c r="C5" s="13">
        <v>3934500</v>
      </c>
      <c r="D5" s="12">
        <v>3934500</v>
      </c>
      <c r="E5" s="13">
        <v>3934500</v>
      </c>
      <c r="F5" s="12">
        <v>3934500</v>
      </c>
      <c r="G5" s="13">
        <v>3934500</v>
      </c>
      <c r="H5" s="12">
        <v>3934500</v>
      </c>
      <c r="I5" s="13">
        <v>3934500</v>
      </c>
      <c r="J5" s="12">
        <v>3934500</v>
      </c>
      <c r="K5" s="13">
        <v>3934500</v>
      </c>
      <c r="L5" s="12">
        <v>3934500</v>
      </c>
      <c r="M5" s="13">
        <v>3934500</v>
      </c>
      <c r="N5" s="15">
        <f>SUM(B5:M5)</f>
        <v>47214000</v>
      </c>
    </row>
    <row r="6" spans="1:14" ht="16.5" customHeight="1" x14ac:dyDescent="0.25">
      <c r="A6" s="11" t="s">
        <v>60</v>
      </c>
      <c r="B6" s="83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  <c r="H6" s="12">
        <v>0</v>
      </c>
      <c r="I6" s="13">
        <v>400000</v>
      </c>
      <c r="J6" s="12">
        <v>0</v>
      </c>
      <c r="K6" s="13">
        <v>0</v>
      </c>
      <c r="L6" s="12">
        <v>0</v>
      </c>
      <c r="M6" s="13">
        <v>3500000</v>
      </c>
      <c r="N6" s="15">
        <f t="shared" ref="N6:N53" si="0">SUM(B6:M6)</f>
        <v>3900000</v>
      </c>
    </row>
    <row r="7" spans="1:14" ht="16.5" customHeight="1" x14ac:dyDescent="0.25">
      <c r="A7" s="11" t="s">
        <v>61</v>
      </c>
      <c r="B7" s="84">
        <v>0</v>
      </c>
      <c r="C7" s="20">
        <v>0</v>
      </c>
      <c r="D7" s="21">
        <v>0</v>
      </c>
      <c r="E7" s="22">
        <v>0</v>
      </c>
      <c r="F7" s="21">
        <v>0</v>
      </c>
      <c r="G7" s="22">
        <v>0</v>
      </c>
      <c r="H7" s="21">
        <v>0</v>
      </c>
      <c r="I7" s="22">
        <v>0</v>
      </c>
      <c r="J7" s="21">
        <v>0</v>
      </c>
      <c r="K7" s="22">
        <v>0</v>
      </c>
      <c r="L7" s="21">
        <v>0</v>
      </c>
      <c r="M7" s="22">
        <v>0</v>
      </c>
      <c r="N7" s="15">
        <f t="shared" si="0"/>
        <v>0</v>
      </c>
    </row>
    <row r="8" spans="1:14" ht="16.5" customHeight="1" x14ac:dyDescent="0.25">
      <c r="A8" s="11" t="s">
        <v>69</v>
      </c>
      <c r="B8" s="83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  <c r="H8" s="12">
        <v>0</v>
      </c>
      <c r="I8" s="13">
        <v>0</v>
      </c>
      <c r="J8" s="12">
        <v>0</v>
      </c>
      <c r="K8" s="13">
        <v>0</v>
      </c>
      <c r="L8" s="12">
        <v>0</v>
      </c>
      <c r="M8" s="23">
        <v>0</v>
      </c>
      <c r="N8" s="15">
        <f t="shared" si="0"/>
        <v>0</v>
      </c>
    </row>
    <row r="9" spans="1:14" ht="16.5" customHeight="1" x14ac:dyDescent="0.25">
      <c r="A9" s="11" t="s">
        <v>62</v>
      </c>
      <c r="B9" s="83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  <c r="H9" s="12">
        <v>0</v>
      </c>
      <c r="I9" s="13">
        <v>0</v>
      </c>
      <c r="J9" s="12">
        <v>0</v>
      </c>
      <c r="K9" s="13">
        <v>0</v>
      </c>
      <c r="L9" s="12">
        <v>0</v>
      </c>
      <c r="M9" s="23">
        <v>0</v>
      </c>
      <c r="N9" s="15">
        <f t="shared" si="0"/>
        <v>0</v>
      </c>
    </row>
    <row r="10" spans="1:14" ht="16.5" customHeight="1" x14ac:dyDescent="0.25">
      <c r="A10" s="11" t="s">
        <v>63</v>
      </c>
      <c r="B10" s="83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  <c r="H10" s="12">
        <v>0</v>
      </c>
      <c r="I10" s="13">
        <v>0</v>
      </c>
      <c r="J10" s="12">
        <v>0</v>
      </c>
      <c r="K10" s="13">
        <v>0</v>
      </c>
      <c r="L10" s="12">
        <v>0</v>
      </c>
      <c r="M10" s="13">
        <v>0</v>
      </c>
      <c r="N10" s="15">
        <f t="shared" si="0"/>
        <v>0</v>
      </c>
    </row>
    <row r="11" spans="1:14" ht="16.5" customHeight="1" x14ac:dyDescent="0.25">
      <c r="A11" s="11" t="s">
        <v>12</v>
      </c>
      <c r="B11" s="12">
        <v>34523.43</v>
      </c>
      <c r="C11" s="13">
        <v>26584.12</v>
      </c>
      <c r="D11" s="12">
        <v>27152.92</v>
      </c>
      <c r="E11" s="13">
        <v>46023.4</v>
      </c>
      <c r="F11" s="12">
        <v>29210.77</v>
      </c>
      <c r="G11" s="13">
        <v>34784.119999999995</v>
      </c>
      <c r="H11" s="12">
        <v>27301.53</v>
      </c>
      <c r="I11" s="13">
        <v>37379.120000000003</v>
      </c>
      <c r="J11" s="12">
        <v>38245.47</v>
      </c>
      <c r="K11" s="13">
        <v>42385.77</v>
      </c>
      <c r="L11" s="12">
        <v>31640.040000000008</v>
      </c>
      <c r="M11" s="13">
        <v>33220.97</v>
      </c>
      <c r="N11" s="15">
        <f t="shared" si="0"/>
        <v>408451.66000000003</v>
      </c>
    </row>
    <row r="12" spans="1:14" ht="16.5" customHeight="1" x14ac:dyDescent="0.25">
      <c r="A12" s="11" t="s">
        <v>64</v>
      </c>
      <c r="B12" s="83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  <c r="H12" s="12">
        <v>0</v>
      </c>
      <c r="I12" s="13">
        <v>0</v>
      </c>
      <c r="J12" s="12">
        <v>0</v>
      </c>
      <c r="K12" s="13">
        <v>0</v>
      </c>
      <c r="L12" s="12">
        <v>0</v>
      </c>
      <c r="M12" s="23">
        <v>0</v>
      </c>
      <c r="N12" s="15">
        <f t="shared" si="0"/>
        <v>0</v>
      </c>
    </row>
    <row r="13" spans="1:14" ht="16.5" customHeight="1" x14ac:dyDescent="0.25">
      <c r="A13" s="11" t="s">
        <v>65</v>
      </c>
      <c r="B13" s="83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  <c r="H13" s="12">
        <v>0</v>
      </c>
      <c r="I13" s="13">
        <v>0</v>
      </c>
      <c r="J13" s="12">
        <v>0</v>
      </c>
      <c r="K13" s="13">
        <v>0</v>
      </c>
      <c r="L13" s="12">
        <v>0</v>
      </c>
      <c r="M13" s="23">
        <v>0</v>
      </c>
      <c r="N13" s="15">
        <f t="shared" si="0"/>
        <v>0</v>
      </c>
    </row>
    <row r="14" spans="1:14" ht="16.5" customHeight="1" x14ac:dyDescent="0.25">
      <c r="A14" s="11" t="s">
        <v>66</v>
      </c>
      <c r="B14" s="83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  <c r="H14" s="12">
        <v>0</v>
      </c>
      <c r="I14" s="13">
        <v>0</v>
      </c>
      <c r="J14" s="12">
        <v>0</v>
      </c>
      <c r="K14" s="13">
        <v>0</v>
      </c>
      <c r="L14" s="12">
        <v>0</v>
      </c>
      <c r="M14" s="23">
        <v>0</v>
      </c>
      <c r="N14" s="15">
        <f t="shared" si="0"/>
        <v>0</v>
      </c>
    </row>
    <row r="15" spans="1:14" ht="16.5" customHeight="1" x14ac:dyDescent="0.25">
      <c r="A15" s="11" t="s">
        <v>38</v>
      </c>
      <c r="B15" s="83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  <c r="H15" s="12">
        <v>0</v>
      </c>
      <c r="I15" s="13">
        <v>0</v>
      </c>
      <c r="J15" s="12">
        <v>0</v>
      </c>
      <c r="K15" s="13">
        <v>0</v>
      </c>
      <c r="L15" s="12">
        <v>0</v>
      </c>
      <c r="M15" s="13">
        <v>0</v>
      </c>
      <c r="N15" s="15">
        <f t="shared" si="0"/>
        <v>0</v>
      </c>
    </row>
    <row r="16" spans="1:14" ht="16.5" customHeight="1" x14ac:dyDescent="0.25">
      <c r="A16" s="24" t="s">
        <v>67</v>
      </c>
      <c r="B16" s="83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  <c r="H16" s="12">
        <v>0</v>
      </c>
      <c r="I16" s="13">
        <v>0</v>
      </c>
      <c r="J16" s="12">
        <v>0</v>
      </c>
      <c r="K16" s="13">
        <v>0</v>
      </c>
      <c r="L16" s="12">
        <v>0</v>
      </c>
      <c r="M16" s="13">
        <v>0</v>
      </c>
      <c r="N16" s="15">
        <f t="shared" si="0"/>
        <v>0</v>
      </c>
    </row>
    <row r="17" spans="1:14" ht="16.5" customHeight="1" x14ac:dyDescent="0.25">
      <c r="A17" s="24" t="s">
        <v>68</v>
      </c>
      <c r="B17" s="83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  <c r="H17" s="12">
        <v>0</v>
      </c>
      <c r="I17" s="13">
        <v>0</v>
      </c>
      <c r="J17" s="12">
        <v>0</v>
      </c>
      <c r="K17" s="13">
        <v>0</v>
      </c>
      <c r="L17" s="12">
        <v>0</v>
      </c>
      <c r="M17" s="23">
        <v>0</v>
      </c>
      <c r="N17" s="15">
        <f t="shared" si="0"/>
        <v>0</v>
      </c>
    </row>
    <row r="18" spans="1:14" ht="16.5" customHeight="1" x14ac:dyDescent="0.25">
      <c r="A18" s="24" t="s">
        <v>73</v>
      </c>
      <c r="B18" s="12">
        <v>2399.29</v>
      </c>
      <c r="C18" s="13">
        <v>0</v>
      </c>
      <c r="D18" s="12">
        <v>213.14</v>
      </c>
      <c r="E18" s="13">
        <v>95149.64</v>
      </c>
      <c r="F18" s="12">
        <v>0</v>
      </c>
      <c r="G18" s="13">
        <v>55150.42</v>
      </c>
      <c r="H18" s="12">
        <v>0</v>
      </c>
      <c r="I18" s="20">
        <v>0</v>
      </c>
      <c r="J18" s="14">
        <v>0</v>
      </c>
      <c r="K18" s="13">
        <v>0</v>
      </c>
      <c r="L18" s="12">
        <v>0</v>
      </c>
      <c r="M18" s="13">
        <v>0</v>
      </c>
      <c r="N18" s="15">
        <f t="shared" si="0"/>
        <v>152912.49</v>
      </c>
    </row>
    <row r="19" spans="1:14" s="29" customFormat="1" ht="16.5" customHeight="1" x14ac:dyDescent="0.25">
      <c r="A19" s="25" t="s">
        <v>39</v>
      </c>
      <c r="B19" s="28">
        <v>3971422.72</v>
      </c>
      <c r="C19" s="27">
        <v>3961084.12</v>
      </c>
      <c r="D19" s="26">
        <v>3961866.06</v>
      </c>
      <c r="E19" s="27">
        <v>4075673.04</v>
      </c>
      <c r="F19" s="26">
        <v>3963710.77</v>
      </c>
      <c r="G19" s="27">
        <v>4024434.54</v>
      </c>
      <c r="H19" s="26">
        <v>3961801.53</v>
      </c>
      <c r="I19" s="27">
        <v>4371879.12</v>
      </c>
      <c r="J19" s="26">
        <v>3972745.47</v>
      </c>
      <c r="K19" s="27">
        <v>3976885.77</v>
      </c>
      <c r="L19" s="28">
        <v>3966140.04</v>
      </c>
      <c r="M19" s="23">
        <v>7467720.9699999997</v>
      </c>
      <c r="N19" s="15">
        <f t="shared" si="0"/>
        <v>51675364.150000006</v>
      </c>
    </row>
    <row r="20" spans="1:14" s="5" customFormat="1" ht="30" customHeight="1" x14ac:dyDescent="0.25">
      <c r="A20" s="17" t="s">
        <v>13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18"/>
      <c r="M20" s="18"/>
      <c r="N20" s="19"/>
    </row>
    <row r="21" spans="1:14" s="29" customFormat="1" ht="16.5" customHeight="1" x14ac:dyDescent="0.25">
      <c r="A21" s="25" t="s">
        <v>14</v>
      </c>
      <c r="B21" s="28">
        <v>2515800.2399999993</v>
      </c>
      <c r="C21" s="23">
        <v>2110642.9300000002</v>
      </c>
      <c r="D21" s="28">
        <v>2188044.4</v>
      </c>
      <c r="E21" s="23">
        <v>2192676.37</v>
      </c>
      <c r="F21" s="28">
        <v>2144294.58</v>
      </c>
      <c r="G21" s="23">
        <v>2235009.4699999997</v>
      </c>
      <c r="H21" s="28">
        <v>2194137.9600000004</v>
      </c>
      <c r="I21" s="23">
        <v>2147974.0399999996</v>
      </c>
      <c r="J21" s="28">
        <v>2215983.9200000004</v>
      </c>
      <c r="K21" s="23">
        <v>2198726.67</v>
      </c>
      <c r="L21" s="28">
        <v>3299021.3599999994</v>
      </c>
      <c r="M21" s="23">
        <v>3131317.0900000003</v>
      </c>
      <c r="N21" s="15">
        <f t="shared" si="0"/>
        <v>28573629.030000005</v>
      </c>
    </row>
    <row r="22" spans="1:14" ht="16.5" customHeight="1" x14ac:dyDescent="0.25">
      <c r="A22" s="11" t="s">
        <v>30</v>
      </c>
      <c r="B22" s="12">
        <v>1265643.4499999997</v>
      </c>
      <c r="C22" s="13">
        <v>1206856.2000000004</v>
      </c>
      <c r="D22" s="12">
        <v>1270833.2700000003</v>
      </c>
      <c r="E22" s="13">
        <v>1278177.81</v>
      </c>
      <c r="F22" s="12">
        <v>1261344.4700000002</v>
      </c>
      <c r="G22" s="13">
        <v>1272582.2699999998</v>
      </c>
      <c r="H22" s="12">
        <v>1244205.3400000001</v>
      </c>
      <c r="I22" s="13">
        <v>1232745.5499999998</v>
      </c>
      <c r="J22" s="12">
        <v>1267989.5</v>
      </c>
      <c r="K22" s="13">
        <v>1294383.31</v>
      </c>
      <c r="L22" s="12">
        <v>1290082.1499999999</v>
      </c>
      <c r="M22" s="13">
        <v>1276886.0599999998</v>
      </c>
      <c r="N22" s="15">
        <f t="shared" si="0"/>
        <v>15161729.380000001</v>
      </c>
    </row>
    <row r="23" spans="1:14" ht="16.5" customHeight="1" x14ac:dyDescent="0.25">
      <c r="A23" s="11" t="s">
        <v>32</v>
      </c>
      <c r="B23" s="12">
        <v>188910.4</v>
      </c>
      <c r="C23" s="13">
        <v>118568.48</v>
      </c>
      <c r="D23" s="12">
        <v>118465.16000000002</v>
      </c>
      <c r="E23" s="13">
        <v>117025.68</v>
      </c>
      <c r="F23" s="12">
        <v>113428.45</v>
      </c>
      <c r="G23" s="13">
        <v>114774.73000000001</v>
      </c>
      <c r="H23" s="12">
        <v>115462.58</v>
      </c>
      <c r="I23" s="13">
        <v>119510.18</v>
      </c>
      <c r="J23" s="12">
        <v>118214.37</v>
      </c>
      <c r="K23" s="13">
        <v>114138.43</v>
      </c>
      <c r="L23" s="12">
        <v>114845.15</v>
      </c>
      <c r="M23" s="13">
        <v>235645.12000000005</v>
      </c>
      <c r="N23" s="15">
        <f t="shared" si="0"/>
        <v>1588988.7299999997</v>
      </c>
    </row>
    <row r="24" spans="1:14" ht="16.5" customHeight="1" x14ac:dyDescent="0.25">
      <c r="A24" s="11" t="s">
        <v>40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  <c r="H24" s="12">
        <v>0</v>
      </c>
      <c r="I24" s="13">
        <v>0</v>
      </c>
      <c r="J24" s="12">
        <v>0</v>
      </c>
      <c r="K24" s="13">
        <v>0</v>
      </c>
      <c r="L24" s="12">
        <v>0</v>
      </c>
      <c r="M24" s="13">
        <v>0</v>
      </c>
      <c r="N24" s="15">
        <f t="shared" si="0"/>
        <v>0</v>
      </c>
    </row>
    <row r="25" spans="1:14" ht="16.5" customHeight="1" x14ac:dyDescent="0.25">
      <c r="A25" s="11" t="s">
        <v>31</v>
      </c>
      <c r="B25" s="12">
        <v>743588.92</v>
      </c>
      <c r="C25" s="13">
        <v>473457.07999999996</v>
      </c>
      <c r="D25" s="12">
        <v>460117.17000000004</v>
      </c>
      <c r="E25" s="13">
        <v>482927.24</v>
      </c>
      <c r="F25" s="12">
        <v>473961.66000000003</v>
      </c>
      <c r="G25" s="13">
        <v>461643.72000000009</v>
      </c>
      <c r="H25" s="12">
        <v>477516</v>
      </c>
      <c r="I25" s="13">
        <v>477840.73</v>
      </c>
      <c r="J25" s="12">
        <v>450372.34</v>
      </c>
      <c r="K25" s="13">
        <v>476501.78</v>
      </c>
      <c r="L25" s="12">
        <v>475471.83999999997</v>
      </c>
      <c r="M25" s="13">
        <v>555041.80000000005</v>
      </c>
      <c r="N25" s="15">
        <f t="shared" si="0"/>
        <v>6008440.2800000003</v>
      </c>
    </row>
    <row r="26" spans="1:14" ht="16.5" customHeight="1" x14ac:dyDescent="0.25">
      <c r="A26" s="11" t="s">
        <v>41</v>
      </c>
      <c r="B26" s="12">
        <v>25772.55</v>
      </c>
      <c r="C26" s="13">
        <v>53986.53</v>
      </c>
      <c r="D26" s="12">
        <v>57460.259999999995</v>
      </c>
      <c r="E26" s="13">
        <v>43117.72</v>
      </c>
      <c r="F26" s="12">
        <v>5583.12</v>
      </c>
      <c r="G26" s="13">
        <v>33046.51</v>
      </c>
      <c r="H26" s="12">
        <v>42861.64</v>
      </c>
      <c r="I26" s="13">
        <v>68514.180000000008</v>
      </c>
      <c r="J26" s="12">
        <v>39491.9</v>
      </c>
      <c r="K26" s="13">
        <v>34311.240000000005</v>
      </c>
      <c r="L26" s="12">
        <v>346633.13</v>
      </c>
      <c r="M26" s="13">
        <v>45018.37</v>
      </c>
      <c r="N26" s="15">
        <f t="shared" si="0"/>
        <v>795797.15</v>
      </c>
    </row>
    <row r="27" spans="1:14" ht="16.5" customHeight="1" x14ac:dyDescent="0.25">
      <c r="A27" s="11" t="s">
        <v>25</v>
      </c>
      <c r="B27" s="12">
        <v>30843.3</v>
      </c>
      <c r="C27" s="13">
        <v>9623.77</v>
      </c>
      <c r="D27" s="12">
        <v>10437.14</v>
      </c>
      <c r="E27" s="13">
        <v>0</v>
      </c>
      <c r="F27" s="12">
        <v>2775.09</v>
      </c>
      <c r="G27" s="13">
        <v>7641.51</v>
      </c>
      <c r="H27" s="12">
        <v>4969.62</v>
      </c>
      <c r="I27" s="13">
        <v>0</v>
      </c>
      <c r="J27" s="12">
        <v>20390.870000000003</v>
      </c>
      <c r="K27" s="13">
        <v>0</v>
      </c>
      <c r="L27" s="12">
        <v>759385.35</v>
      </c>
      <c r="M27" s="13">
        <v>593338.85000000009</v>
      </c>
      <c r="N27" s="15">
        <f t="shared" si="0"/>
        <v>1439405.5</v>
      </c>
    </row>
    <row r="28" spans="1:14" ht="16.5" customHeight="1" x14ac:dyDescent="0.25">
      <c r="A28" s="11" t="s">
        <v>26</v>
      </c>
      <c r="B28" s="12">
        <v>120220.22</v>
      </c>
      <c r="C28" s="13">
        <v>106281.27</v>
      </c>
      <c r="D28" s="12">
        <v>133424.03</v>
      </c>
      <c r="E28" s="13">
        <v>114827.06</v>
      </c>
      <c r="F28" s="12">
        <v>146369.18</v>
      </c>
      <c r="G28" s="13">
        <v>202076.52</v>
      </c>
      <c r="H28" s="12">
        <v>174872.89</v>
      </c>
      <c r="I28" s="13">
        <v>110215.84</v>
      </c>
      <c r="J28" s="12">
        <v>178109.36000000002</v>
      </c>
      <c r="K28" s="13">
        <v>136211.24</v>
      </c>
      <c r="L28" s="12">
        <v>166772.34000000003</v>
      </c>
      <c r="M28" s="13">
        <v>278393.22000000003</v>
      </c>
      <c r="N28" s="15">
        <f t="shared" si="0"/>
        <v>1867773.1700000002</v>
      </c>
    </row>
    <row r="29" spans="1:14" ht="16.5" customHeight="1" x14ac:dyDescent="0.25">
      <c r="A29" s="24" t="s">
        <v>42</v>
      </c>
      <c r="B29" s="12">
        <v>140821.4</v>
      </c>
      <c r="C29" s="13">
        <v>141869.60000000003</v>
      </c>
      <c r="D29" s="12">
        <v>137307.37</v>
      </c>
      <c r="E29" s="13">
        <v>156600.85999999999</v>
      </c>
      <c r="F29" s="12">
        <v>140832.60999999999</v>
      </c>
      <c r="G29" s="13">
        <v>143244.21</v>
      </c>
      <c r="H29" s="12">
        <v>134249.88999999998</v>
      </c>
      <c r="I29" s="13">
        <v>139147.56000000003</v>
      </c>
      <c r="J29" s="12">
        <v>141415.57999999999</v>
      </c>
      <c r="K29" s="13">
        <v>143180.66999999998</v>
      </c>
      <c r="L29" s="12">
        <v>145831.39999999997</v>
      </c>
      <c r="M29" s="13">
        <v>146993.67000000001</v>
      </c>
      <c r="N29" s="15">
        <f t="shared" si="0"/>
        <v>1711494.8199999998</v>
      </c>
    </row>
    <row r="30" spans="1:14" ht="16.5" customHeight="1" x14ac:dyDescent="0.25">
      <c r="A30" s="24" t="s">
        <v>70</v>
      </c>
      <c r="B30" s="83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  <c r="H30" s="12">
        <v>0</v>
      </c>
      <c r="I30" s="13">
        <v>0</v>
      </c>
      <c r="J30" s="12">
        <v>0</v>
      </c>
      <c r="K30" s="13">
        <v>0</v>
      </c>
      <c r="L30" s="12">
        <v>0</v>
      </c>
      <c r="M30" s="23">
        <v>0</v>
      </c>
      <c r="N30" s="15">
        <f t="shared" si="0"/>
        <v>0</v>
      </c>
    </row>
    <row r="31" spans="1:14" ht="16.5" customHeight="1" x14ac:dyDescent="0.25">
      <c r="A31" s="24" t="s">
        <v>71</v>
      </c>
      <c r="B31" s="83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  <c r="H31" s="12">
        <v>0</v>
      </c>
      <c r="I31" s="13">
        <v>0</v>
      </c>
      <c r="J31" s="12">
        <v>0</v>
      </c>
      <c r="K31" s="13">
        <v>0</v>
      </c>
      <c r="L31" s="12">
        <v>0</v>
      </c>
      <c r="M31" s="23">
        <v>0</v>
      </c>
      <c r="N31" s="15">
        <f t="shared" si="0"/>
        <v>0</v>
      </c>
    </row>
    <row r="32" spans="1:14" s="29" customFormat="1" ht="16.5" customHeight="1" x14ac:dyDescent="0.25">
      <c r="A32" s="25" t="s">
        <v>28</v>
      </c>
      <c r="B32" s="28">
        <v>881698.55</v>
      </c>
      <c r="C32" s="23">
        <v>895890.62000000011</v>
      </c>
      <c r="D32" s="28">
        <v>842447.95000000007</v>
      </c>
      <c r="E32" s="23">
        <v>901088.1</v>
      </c>
      <c r="F32" s="28">
        <v>786825.7</v>
      </c>
      <c r="G32" s="23">
        <v>820357.3600000001</v>
      </c>
      <c r="H32" s="28">
        <v>820955.70000000019</v>
      </c>
      <c r="I32" s="23">
        <v>927654.33000000019</v>
      </c>
      <c r="J32" s="28">
        <v>644188.85999999987</v>
      </c>
      <c r="K32" s="23">
        <v>1269031.3500000001</v>
      </c>
      <c r="L32" s="28">
        <v>638333.53999999992</v>
      </c>
      <c r="M32" s="23">
        <v>1079824.8499999999</v>
      </c>
      <c r="N32" s="15">
        <f t="shared" si="0"/>
        <v>10508296.909999998</v>
      </c>
    </row>
    <row r="33" spans="1:14" s="29" customFormat="1" ht="16.5" customHeight="1" x14ac:dyDescent="0.25">
      <c r="A33" s="25" t="s">
        <v>33</v>
      </c>
      <c r="B33" s="28">
        <v>402163.10999999993</v>
      </c>
      <c r="C33" s="23">
        <v>425048.78</v>
      </c>
      <c r="D33" s="28">
        <v>406561.24000000005</v>
      </c>
      <c r="E33" s="23">
        <v>398964.87</v>
      </c>
      <c r="F33" s="28">
        <v>424109.64</v>
      </c>
      <c r="G33" s="23">
        <v>418970.72000000003</v>
      </c>
      <c r="H33" s="28">
        <v>437217.35000000003</v>
      </c>
      <c r="I33" s="23">
        <v>411711.66000000021</v>
      </c>
      <c r="J33" s="28">
        <v>456683.10999999987</v>
      </c>
      <c r="K33" s="23">
        <v>414779.77</v>
      </c>
      <c r="L33" s="28">
        <v>443411.25</v>
      </c>
      <c r="M33" s="23">
        <v>435185.27000000014</v>
      </c>
      <c r="N33" s="15">
        <f t="shared" si="0"/>
        <v>5074806.7700000005</v>
      </c>
    </row>
    <row r="34" spans="1:14" ht="16.5" customHeight="1" x14ac:dyDescent="0.25">
      <c r="A34" s="11" t="s">
        <v>34</v>
      </c>
      <c r="B34" s="12">
        <v>402163.10999999993</v>
      </c>
      <c r="C34" s="13">
        <v>425048.78</v>
      </c>
      <c r="D34" s="12">
        <v>406561.24000000005</v>
      </c>
      <c r="E34" s="13">
        <v>398964.87</v>
      </c>
      <c r="F34" s="12">
        <v>422509.75</v>
      </c>
      <c r="G34" s="13">
        <v>417695.56000000006</v>
      </c>
      <c r="H34" s="12">
        <v>436998.56000000006</v>
      </c>
      <c r="I34" s="13">
        <v>410646.63000000018</v>
      </c>
      <c r="J34" s="12">
        <v>456416.85999999987</v>
      </c>
      <c r="K34" s="13">
        <v>414779.77</v>
      </c>
      <c r="L34" s="12">
        <v>443411.25</v>
      </c>
      <c r="M34" s="13">
        <v>435185.27000000014</v>
      </c>
      <c r="N34" s="15">
        <f t="shared" si="0"/>
        <v>5070381.6500000013</v>
      </c>
    </row>
    <row r="35" spans="1:14" ht="16.5" customHeight="1" x14ac:dyDescent="0.25">
      <c r="A35" s="11" t="s">
        <v>35</v>
      </c>
      <c r="B35" s="12">
        <v>0</v>
      </c>
      <c r="C35" s="13">
        <v>0</v>
      </c>
      <c r="D35" s="12">
        <v>0</v>
      </c>
      <c r="E35" s="13">
        <v>0</v>
      </c>
      <c r="F35" s="12">
        <v>1599.89</v>
      </c>
      <c r="G35" s="13">
        <v>1275.1600000000001</v>
      </c>
      <c r="H35" s="12">
        <v>218.79</v>
      </c>
      <c r="I35" s="13">
        <v>1065.03</v>
      </c>
      <c r="J35" s="12">
        <v>266.25</v>
      </c>
      <c r="K35" s="13">
        <v>0</v>
      </c>
      <c r="L35" s="12">
        <v>0</v>
      </c>
      <c r="M35" s="13">
        <v>0</v>
      </c>
      <c r="N35" s="15">
        <f t="shared" si="0"/>
        <v>4425.12</v>
      </c>
    </row>
    <row r="36" spans="1:14" ht="16.5" customHeight="1" x14ac:dyDescent="0.25">
      <c r="A36" s="11" t="s">
        <v>36</v>
      </c>
      <c r="B36" s="12">
        <v>479535.44000000006</v>
      </c>
      <c r="C36" s="13">
        <v>470841.84</v>
      </c>
      <c r="D36" s="12">
        <v>435886.71</v>
      </c>
      <c r="E36" s="13">
        <v>502123.23</v>
      </c>
      <c r="F36" s="12">
        <v>362716.06</v>
      </c>
      <c r="G36" s="13">
        <v>401386.64</v>
      </c>
      <c r="H36" s="12">
        <v>383738.35000000021</v>
      </c>
      <c r="I36" s="13">
        <v>515942.67</v>
      </c>
      <c r="J36" s="12">
        <v>187505.75000000003</v>
      </c>
      <c r="K36" s="13">
        <v>854251.58000000007</v>
      </c>
      <c r="L36" s="12">
        <v>194922.28999999995</v>
      </c>
      <c r="M36" s="13">
        <v>644639.57999999973</v>
      </c>
      <c r="N36" s="15">
        <f t="shared" si="0"/>
        <v>5433490.1399999997</v>
      </c>
    </row>
    <row r="37" spans="1:14" s="29" customFormat="1" ht="16.5" customHeight="1" x14ac:dyDescent="0.25">
      <c r="A37" s="25" t="s">
        <v>15</v>
      </c>
      <c r="B37" s="28">
        <v>587917.47</v>
      </c>
      <c r="C37" s="23">
        <v>606101.21</v>
      </c>
      <c r="D37" s="28">
        <v>781903.3600000001</v>
      </c>
      <c r="E37" s="23">
        <v>759439.56</v>
      </c>
      <c r="F37" s="28">
        <v>576296.49</v>
      </c>
      <c r="G37" s="23">
        <v>659640.16999999993</v>
      </c>
      <c r="H37" s="28">
        <v>601455.35999999999</v>
      </c>
      <c r="I37" s="23">
        <v>529019.54000000015</v>
      </c>
      <c r="J37" s="28">
        <v>556676.65999999992</v>
      </c>
      <c r="K37" s="23">
        <v>663219.12</v>
      </c>
      <c r="L37" s="28">
        <v>562793.71</v>
      </c>
      <c r="M37" s="23">
        <v>803015.33000000007</v>
      </c>
      <c r="N37" s="15">
        <f t="shared" si="0"/>
        <v>7687477.9800000004</v>
      </c>
    </row>
    <row r="38" spans="1:14" ht="16.5" customHeight="1" x14ac:dyDescent="0.25">
      <c r="A38" s="11" t="s">
        <v>43</v>
      </c>
      <c r="B38" s="12">
        <v>306344.13999999996</v>
      </c>
      <c r="C38" s="13">
        <v>207769.78908161182</v>
      </c>
      <c r="D38" s="12">
        <v>472932.49000000017</v>
      </c>
      <c r="E38" s="13">
        <v>277739.07933997072</v>
      </c>
      <c r="F38" s="12">
        <v>269531.7099999999</v>
      </c>
      <c r="G38" s="13">
        <v>387118.60999999993</v>
      </c>
      <c r="H38" s="12">
        <v>327347.93</v>
      </c>
      <c r="I38" s="13">
        <v>264420.63</v>
      </c>
      <c r="J38" s="12">
        <v>279281.77999999997</v>
      </c>
      <c r="K38" s="13">
        <v>335612.88999999996</v>
      </c>
      <c r="L38" s="12">
        <v>307466.77737859031</v>
      </c>
      <c r="M38" s="13">
        <v>478454.37</v>
      </c>
      <c r="N38" s="15">
        <f t="shared" si="0"/>
        <v>3914020.1958001731</v>
      </c>
    </row>
    <row r="39" spans="1:14" ht="16.5" customHeight="1" x14ac:dyDescent="0.25">
      <c r="A39" s="11" t="s">
        <v>44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2">
        <v>0</v>
      </c>
      <c r="M39" s="13">
        <v>0</v>
      </c>
      <c r="N39" s="15">
        <f t="shared" si="0"/>
        <v>0</v>
      </c>
    </row>
    <row r="40" spans="1:14" ht="16.5" customHeight="1" x14ac:dyDescent="0.25">
      <c r="A40" s="11" t="s">
        <v>45</v>
      </c>
      <c r="B40" s="12">
        <v>281573.33</v>
      </c>
      <c r="C40" s="13">
        <v>398331.42091838812</v>
      </c>
      <c r="D40" s="12">
        <v>308970.86999999988</v>
      </c>
      <c r="E40" s="13">
        <v>481700.48066002934</v>
      </c>
      <c r="F40" s="12">
        <v>306764.78000000009</v>
      </c>
      <c r="G40" s="13">
        <v>272521.56000000006</v>
      </c>
      <c r="H40" s="12">
        <v>274107.43</v>
      </c>
      <c r="I40" s="13">
        <v>264598.91000000015</v>
      </c>
      <c r="J40" s="12">
        <v>277394.88</v>
      </c>
      <c r="K40" s="13">
        <v>327606.23000000004</v>
      </c>
      <c r="L40" s="12">
        <v>255326.93262140968</v>
      </c>
      <c r="M40" s="13">
        <v>324560.96000000014</v>
      </c>
      <c r="N40" s="15">
        <f t="shared" si="0"/>
        <v>3773457.7841998269</v>
      </c>
    </row>
    <row r="41" spans="1:14" s="29" customFormat="1" ht="16.5" customHeight="1" x14ac:dyDescent="0.25">
      <c r="A41" s="25" t="s">
        <v>46</v>
      </c>
      <c r="B41" s="28">
        <v>0</v>
      </c>
      <c r="C41" s="23">
        <v>10356.449999999999</v>
      </c>
      <c r="D41" s="28">
        <v>9457.9600000000009</v>
      </c>
      <c r="E41" s="23">
        <v>10132.779999999999</v>
      </c>
      <c r="F41" s="28">
        <v>781.8</v>
      </c>
      <c r="G41" s="23">
        <v>27305.59</v>
      </c>
      <c r="H41" s="28">
        <v>5728.5400000000009</v>
      </c>
      <c r="I41" s="23">
        <v>0</v>
      </c>
      <c r="J41" s="28">
        <v>16976.84</v>
      </c>
      <c r="K41" s="23">
        <v>23722.210000000003</v>
      </c>
      <c r="L41" s="28">
        <v>0</v>
      </c>
      <c r="M41" s="23">
        <v>1157.5899999999999</v>
      </c>
      <c r="N41" s="15">
        <f t="shared" si="0"/>
        <v>105619.76000000001</v>
      </c>
    </row>
    <row r="42" spans="1:14" ht="16.5" customHeight="1" x14ac:dyDescent="0.25">
      <c r="A42" s="11" t="s">
        <v>47</v>
      </c>
      <c r="B42" s="12">
        <v>0</v>
      </c>
      <c r="C42" s="13">
        <v>10356.449999999999</v>
      </c>
      <c r="D42" s="12">
        <v>9457.9600000000009</v>
      </c>
      <c r="E42" s="13">
        <v>10132.779999999999</v>
      </c>
      <c r="F42" s="12">
        <v>781.8</v>
      </c>
      <c r="G42" s="13">
        <v>27305.59</v>
      </c>
      <c r="H42" s="12">
        <v>5728.5400000000009</v>
      </c>
      <c r="I42" s="13">
        <v>0</v>
      </c>
      <c r="J42" s="12">
        <v>16976.84</v>
      </c>
      <c r="K42" s="13">
        <v>23722.210000000003</v>
      </c>
      <c r="L42" s="12">
        <v>0</v>
      </c>
      <c r="M42" s="13">
        <v>1157.5899999999999</v>
      </c>
      <c r="N42" s="15">
        <f t="shared" si="0"/>
        <v>105619.76000000001</v>
      </c>
    </row>
    <row r="43" spans="1:14" ht="16.5" customHeight="1" x14ac:dyDescent="0.25">
      <c r="A43" s="11" t="s">
        <v>48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  <c r="H43" s="12">
        <v>0</v>
      </c>
      <c r="I43" s="13">
        <v>0</v>
      </c>
      <c r="J43" s="12">
        <v>0</v>
      </c>
      <c r="K43" s="13">
        <v>0</v>
      </c>
      <c r="L43" s="12">
        <v>0</v>
      </c>
      <c r="M43" s="13">
        <v>0</v>
      </c>
      <c r="N43" s="15">
        <f t="shared" si="0"/>
        <v>0</v>
      </c>
    </row>
    <row r="44" spans="1:14" ht="16.5" customHeight="1" x14ac:dyDescent="0.25">
      <c r="A44" s="11" t="s">
        <v>49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  <c r="H44" s="12">
        <v>0</v>
      </c>
      <c r="I44" s="13">
        <v>0</v>
      </c>
      <c r="J44" s="12">
        <v>0</v>
      </c>
      <c r="K44" s="13">
        <v>0</v>
      </c>
      <c r="L44" s="12">
        <v>0</v>
      </c>
      <c r="M44" s="13">
        <v>0</v>
      </c>
      <c r="N44" s="15">
        <f t="shared" si="0"/>
        <v>0</v>
      </c>
    </row>
    <row r="45" spans="1:14" ht="16.5" customHeight="1" x14ac:dyDescent="0.25">
      <c r="A45" s="11" t="s">
        <v>50</v>
      </c>
      <c r="B45" s="12">
        <v>101550.91000000002</v>
      </c>
      <c r="C45" s="13">
        <v>100758.34999999999</v>
      </c>
      <c r="D45" s="12">
        <v>128700.45999999999</v>
      </c>
      <c r="E45" s="13">
        <v>122720.51000000001</v>
      </c>
      <c r="F45" s="12">
        <v>128566.33</v>
      </c>
      <c r="G45" s="13">
        <v>100046.73000000003</v>
      </c>
      <c r="H45" s="12">
        <v>97243.739999999991</v>
      </c>
      <c r="I45" s="13">
        <v>96556.14</v>
      </c>
      <c r="J45" s="12">
        <v>75282.63</v>
      </c>
      <c r="K45" s="13">
        <v>118558.31999999999</v>
      </c>
      <c r="L45" s="12">
        <v>144646.60999999999</v>
      </c>
      <c r="M45" s="13">
        <v>189585.14</v>
      </c>
      <c r="N45" s="15">
        <f t="shared" si="0"/>
        <v>1404215.87</v>
      </c>
    </row>
    <row r="46" spans="1:14" ht="16.5" customHeight="1" x14ac:dyDescent="0.25">
      <c r="A46" s="11" t="s">
        <v>51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  <c r="H46" s="12">
        <v>0</v>
      </c>
      <c r="I46" s="13">
        <v>0</v>
      </c>
      <c r="J46" s="12">
        <v>0</v>
      </c>
      <c r="K46" s="13">
        <v>0</v>
      </c>
      <c r="L46" s="12">
        <v>0</v>
      </c>
      <c r="M46" s="13">
        <v>0</v>
      </c>
      <c r="N46" s="15">
        <f t="shared" si="0"/>
        <v>0</v>
      </c>
    </row>
    <row r="47" spans="1:14" ht="16.5" customHeight="1" x14ac:dyDescent="0.25">
      <c r="A47" s="24" t="s">
        <v>18</v>
      </c>
      <c r="B47" s="12">
        <v>656.66999999999985</v>
      </c>
      <c r="C47" s="13">
        <v>827.32999999999993</v>
      </c>
      <c r="D47" s="12">
        <v>0</v>
      </c>
      <c r="E47" s="13">
        <v>0</v>
      </c>
      <c r="F47" s="12">
        <v>0</v>
      </c>
      <c r="G47" s="13">
        <v>0</v>
      </c>
      <c r="H47" s="12">
        <v>0</v>
      </c>
      <c r="I47" s="13">
        <v>0</v>
      </c>
      <c r="J47" s="12">
        <v>0</v>
      </c>
      <c r="K47" s="13">
        <v>0</v>
      </c>
      <c r="L47" s="12">
        <v>0</v>
      </c>
      <c r="M47" s="13">
        <v>18.600000000000001</v>
      </c>
      <c r="N47" s="15">
        <f t="shared" si="0"/>
        <v>1502.5999999999997</v>
      </c>
    </row>
    <row r="48" spans="1:14" ht="16.5" customHeight="1" x14ac:dyDescent="0.25">
      <c r="A48" s="24" t="s">
        <v>16</v>
      </c>
      <c r="B48" s="12">
        <v>33002.31</v>
      </c>
      <c r="C48" s="13">
        <v>21968.3</v>
      </c>
      <c r="D48" s="12">
        <v>1280</v>
      </c>
      <c r="E48" s="13">
        <v>10012.550000000001</v>
      </c>
      <c r="F48" s="12">
        <v>8130</v>
      </c>
      <c r="G48" s="13">
        <v>1173</v>
      </c>
      <c r="H48" s="12">
        <v>640</v>
      </c>
      <c r="I48" s="13">
        <v>27428.75</v>
      </c>
      <c r="J48" s="12">
        <v>4938.5</v>
      </c>
      <c r="K48" s="13">
        <v>640</v>
      </c>
      <c r="L48" s="12">
        <v>52660.05</v>
      </c>
      <c r="M48" s="13">
        <v>20457.900000000001</v>
      </c>
      <c r="N48" s="15">
        <f t="shared" si="0"/>
        <v>182331.36000000002</v>
      </c>
    </row>
    <row r="49" spans="1:16" ht="16.5" customHeight="1" x14ac:dyDescent="0.25">
      <c r="A49" s="24" t="s">
        <v>17</v>
      </c>
      <c r="B49" s="12">
        <v>0</v>
      </c>
      <c r="C49" s="13">
        <v>90290</v>
      </c>
      <c r="D49" s="12">
        <v>0</v>
      </c>
      <c r="E49" s="13">
        <v>65548.160000000003</v>
      </c>
      <c r="F49" s="12">
        <v>120000</v>
      </c>
      <c r="G49" s="13">
        <v>197000</v>
      </c>
      <c r="H49" s="12">
        <v>114264</v>
      </c>
      <c r="I49" s="13">
        <v>64264.480000000003</v>
      </c>
      <c r="J49" s="12">
        <v>0</v>
      </c>
      <c r="K49" s="13">
        <v>0</v>
      </c>
      <c r="L49" s="12">
        <v>0</v>
      </c>
      <c r="M49" s="13">
        <v>57720.13</v>
      </c>
      <c r="N49" s="15">
        <f t="shared" si="0"/>
        <v>709086.77</v>
      </c>
    </row>
    <row r="50" spans="1:16" ht="16.5" customHeight="1" x14ac:dyDescent="0.25">
      <c r="A50" s="24" t="s">
        <v>52</v>
      </c>
      <c r="B50" s="12">
        <v>98879.670000000013</v>
      </c>
      <c r="C50" s="13">
        <v>90649.99</v>
      </c>
      <c r="D50" s="12">
        <v>107702.45</v>
      </c>
      <c r="E50" s="13">
        <v>91195.71</v>
      </c>
      <c r="F50" s="12">
        <v>75474.33</v>
      </c>
      <c r="G50" s="13">
        <v>66052.66</v>
      </c>
      <c r="H50" s="12">
        <v>76593.090000000011</v>
      </c>
      <c r="I50" s="13">
        <v>72792.739999999991</v>
      </c>
      <c r="J50" s="12">
        <v>68761.78</v>
      </c>
      <c r="K50" s="13">
        <v>78840.189999999988</v>
      </c>
      <c r="L50" s="12">
        <v>83324.31</v>
      </c>
      <c r="M50" s="13">
        <v>101717.87</v>
      </c>
      <c r="N50" s="15">
        <f t="shared" si="0"/>
        <v>1011984.7899999999</v>
      </c>
    </row>
    <row r="51" spans="1:16" ht="16.5" customHeight="1" x14ac:dyDescent="0.25">
      <c r="A51" s="24" t="s">
        <v>53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  <c r="H51" s="12">
        <v>0</v>
      </c>
      <c r="I51" s="13">
        <v>0</v>
      </c>
      <c r="J51" s="12">
        <v>0</v>
      </c>
      <c r="K51" s="13">
        <v>0</v>
      </c>
      <c r="L51" s="12">
        <v>0</v>
      </c>
      <c r="M51" s="13">
        <v>0</v>
      </c>
      <c r="N51" s="15">
        <f t="shared" si="0"/>
        <v>0</v>
      </c>
    </row>
    <row r="52" spans="1:16" s="29" customFormat="1" ht="16.5" customHeight="1" x14ac:dyDescent="0.25">
      <c r="A52" s="25" t="s">
        <v>54</v>
      </c>
      <c r="B52" s="28">
        <v>4219505.8199999994</v>
      </c>
      <c r="C52" s="23">
        <v>3927485.1800000006</v>
      </c>
      <c r="D52" s="28">
        <v>4059536.58</v>
      </c>
      <c r="E52" s="23">
        <v>4152813.74</v>
      </c>
      <c r="F52" s="28">
        <v>3840369.2300000004</v>
      </c>
      <c r="G52" s="23">
        <v>4106584.98</v>
      </c>
      <c r="H52" s="28">
        <v>3911018.3900000006</v>
      </c>
      <c r="I52" s="23">
        <v>3865690.0199999996</v>
      </c>
      <c r="J52" s="28">
        <v>3582809.19</v>
      </c>
      <c r="K52" s="23">
        <v>4352737.8600000003</v>
      </c>
      <c r="L52" s="28">
        <v>4780779.5799999991</v>
      </c>
      <c r="M52" s="23">
        <v>5384814.5</v>
      </c>
      <c r="N52" s="15">
        <f t="shared" si="0"/>
        <v>50184145.07</v>
      </c>
    </row>
    <row r="53" spans="1:16" s="29" customFormat="1" ht="16.5" customHeight="1" x14ac:dyDescent="0.25">
      <c r="A53" s="25" t="s">
        <v>55</v>
      </c>
      <c r="B53" s="28">
        <v>-248083.09999999916</v>
      </c>
      <c r="C53" s="23">
        <v>33598.939999999478</v>
      </c>
      <c r="D53" s="28">
        <v>-97670.520000000019</v>
      </c>
      <c r="E53" s="23">
        <v>-77140.700000000186</v>
      </c>
      <c r="F53" s="28">
        <v>123341.53999999957</v>
      </c>
      <c r="G53" s="23">
        <v>-82150.439999999944</v>
      </c>
      <c r="H53" s="28">
        <v>50783.139999999199</v>
      </c>
      <c r="I53" s="23">
        <v>506189.10000000056</v>
      </c>
      <c r="J53" s="28">
        <v>389936.28000000026</v>
      </c>
      <c r="K53" s="23">
        <v>-375852.09000000032</v>
      </c>
      <c r="L53" s="28">
        <v>-814639.53999999911</v>
      </c>
      <c r="M53" s="23">
        <v>2082906.4699999997</v>
      </c>
      <c r="N53" s="15">
        <f t="shared" si="0"/>
        <v>1491219.08</v>
      </c>
    </row>
    <row r="54" spans="1:16" s="29" customFormat="1" ht="24.95" customHeight="1" thickBot="1" x14ac:dyDescent="0.3">
      <c r="A54" s="31" t="s">
        <v>56</v>
      </c>
      <c r="B54" s="32">
        <v>1746648.7799999984</v>
      </c>
      <c r="C54" s="33">
        <v>1780247.7199999979</v>
      </c>
      <c r="D54" s="32">
        <v>1682577.1999999974</v>
      </c>
      <c r="E54" s="33">
        <v>1605436.4999999972</v>
      </c>
      <c r="F54" s="32">
        <v>1728778.0399999972</v>
      </c>
      <c r="G54" s="33">
        <v>1646627.5999999973</v>
      </c>
      <c r="H54" s="32">
        <v>1697410.7399999965</v>
      </c>
      <c r="I54" s="33">
        <v>2203599.8399999971</v>
      </c>
      <c r="J54" s="32">
        <v>2593536.1199999969</v>
      </c>
      <c r="K54" s="33">
        <v>2217684.0299999965</v>
      </c>
      <c r="L54" s="32">
        <v>1403044.4899999974</v>
      </c>
      <c r="M54" s="33">
        <v>3485950.9599999972</v>
      </c>
      <c r="N54" s="34"/>
      <c r="P54" s="35"/>
    </row>
    <row r="55" spans="1:16" ht="15.75" thickBot="1" x14ac:dyDescent="0.3">
      <c r="B55" s="36"/>
      <c r="C55" s="37"/>
      <c r="D55" s="38"/>
      <c r="E55" s="38"/>
      <c r="I55" s="38"/>
      <c r="J55" s="38"/>
      <c r="K55" s="38"/>
      <c r="L55" s="38"/>
      <c r="N55" s="1"/>
      <c r="P55" s="36"/>
    </row>
    <row r="56" spans="1:16" ht="30" customHeight="1" x14ac:dyDescent="0.25">
      <c r="A56" s="85" t="s">
        <v>74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1"/>
      <c r="N56" s="42"/>
    </row>
    <row r="57" spans="1:16" s="47" customFormat="1" x14ac:dyDescent="0.25">
      <c r="A57" s="43" t="s">
        <v>19</v>
      </c>
      <c r="B57" s="44" t="s">
        <v>6</v>
      </c>
      <c r="C57" s="45" t="s">
        <v>7</v>
      </c>
      <c r="D57" s="44" t="s">
        <v>8</v>
      </c>
      <c r="E57" s="45" t="s">
        <v>9</v>
      </c>
      <c r="F57" s="44" t="s">
        <v>10</v>
      </c>
      <c r="G57" s="45" t="s">
        <v>23</v>
      </c>
      <c r="H57" s="44" t="s">
        <v>24</v>
      </c>
      <c r="I57" s="45" t="s">
        <v>0</v>
      </c>
      <c r="J57" s="44" t="s">
        <v>1</v>
      </c>
      <c r="K57" s="45" t="s">
        <v>3</v>
      </c>
      <c r="L57" s="44" t="s">
        <v>4</v>
      </c>
      <c r="M57" s="46" t="s">
        <v>5</v>
      </c>
    </row>
    <row r="58" spans="1:16" x14ac:dyDescent="0.25">
      <c r="A58" s="48" t="s">
        <v>21</v>
      </c>
      <c r="B58" s="49">
        <v>2000</v>
      </c>
      <c r="C58" s="50">
        <v>2000</v>
      </c>
      <c r="D58" s="49">
        <v>2000.06</v>
      </c>
      <c r="E58" s="50">
        <v>60255.519999999997</v>
      </c>
      <c r="F58" s="49">
        <v>5523.6</v>
      </c>
      <c r="G58" s="50">
        <v>4465.1000000000004</v>
      </c>
      <c r="H58" s="49">
        <v>2000.06</v>
      </c>
      <c r="I58" s="50">
        <v>2000</v>
      </c>
      <c r="J58" s="51">
        <v>2000</v>
      </c>
      <c r="K58" s="50">
        <v>2000</v>
      </c>
      <c r="L58" s="52">
        <v>189818.76</v>
      </c>
      <c r="M58" s="53">
        <v>145890.16999999998</v>
      </c>
      <c r="N58" s="54"/>
    </row>
    <row r="59" spans="1:16" x14ac:dyDescent="0.25">
      <c r="A59" s="48" t="s">
        <v>22</v>
      </c>
      <c r="B59" s="49">
        <v>1743648.78</v>
      </c>
      <c r="C59" s="50">
        <v>1776247.7199999997</v>
      </c>
      <c r="D59" s="49">
        <v>1679577.1400000001</v>
      </c>
      <c r="E59" s="50">
        <v>1544180.98</v>
      </c>
      <c r="F59" s="49">
        <v>1722254.44</v>
      </c>
      <c r="G59" s="50">
        <v>1641162.5</v>
      </c>
      <c r="H59" s="49">
        <v>1694410.68</v>
      </c>
      <c r="I59" s="50">
        <v>2200599.8400000003</v>
      </c>
      <c r="J59" s="51">
        <v>2590536.12</v>
      </c>
      <c r="K59" s="50">
        <v>2214684.0299999998</v>
      </c>
      <c r="L59" s="52">
        <v>1212225.73</v>
      </c>
      <c r="M59" s="53">
        <v>3340060.79</v>
      </c>
      <c r="N59" s="54"/>
    </row>
    <row r="60" spans="1:16" ht="16.5" customHeight="1" x14ac:dyDescent="0.25">
      <c r="A60" s="48" t="s">
        <v>57</v>
      </c>
      <c r="B60" s="49">
        <v>1000</v>
      </c>
      <c r="C60" s="50">
        <v>2000</v>
      </c>
      <c r="D60" s="49">
        <v>1000</v>
      </c>
      <c r="E60" s="50">
        <v>1000</v>
      </c>
      <c r="F60" s="49">
        <v>1000</v>
      </c>
      <c r="G60" s="50">
        <v>1000</v>
      </c>
      <c r="H60" s="49">
        <v>1000</v>
      </c>
      <c r="I60" s="50">
        <v>1000</v>
      </c>
      <c r="J60" s="55">
        <v>1000</v>
      </c>
      <c r="K60" s="50">
        <v>1000</v>
      </c>
      <c r="L60" s="49">
        <v>1000</v>
      </c>
      <c r="M60" s="53">
        <v>0</v>
      </c>
    </row>
    <row r="61" spans="1:16" s="47" customFormat="1" ht="16.5" customHeight="1" thickBot="1" x14ac:dyDescent="0.3">
      <c r="A61" s="56" t="s">
        <v>2</v>
      </c>
      <c r="B61" s="57">
        <f>SUM(B58:B60)</f>
        <v>1746648.78</v>
      </c>
      <c r="C61" s="58">
        <f t="shared" ref="C61:M61" si="1">SUM(C58:C60)</f>
        <v>1780247.7199999997</v>
      </c>
      <c r="D61" s="57">
        <f t="shared" si="1"/>
        <v>1682577.2000000002</v>
      </c>
      <c r="E61" s="58">
        <f t="shared" si="1"/>
        <v>1605436.5</v>
      </c>
      <c r="F61" s="57">
        <f t="shared" si="1"/>
        <v>1728778.04</v>
      </c>
      <c r="G61" s="58">
        <f t="shared" si="1"/>
        <v>1646627.6</v>
      </c>
      <c r="H61" s="57">
        <f t="shared" si="1"/>
        <v>1697410.74</v>
      </c>
      <c r="I61" s="58">
        <f t="shared" si="1"/>
        <v>2203599.8400000003</v>
      </c>
      <c r="J61" s="57">
        <f t="shared" si="1"/>
        <v>2593536.12</v>
      </c>
      <c r="K61" s="58">
        <f t="shared" si="1"/>
        <v>2217684.0299999998</v>
      </c>
      <c r="L61" s="57">
        <f t="shared" si="1"/>
        <v>1403044.49</v>
      </c>
      <c r="M61" s="59">
        <f t="shared" si="1"/>
        <v>3485950.96</v>
      </c>
    </row>
    <row r="62" spans="1:16" ht="15.75" thickBot="1" x14ac:dyDescent="0.3">
      <c r="A62" s="60"/>
      <c r="B62" s="2"/>
      <c r="C62" s="2"/>
      <c r="D62" s="1"/>
      <c r="E62" s="1"/>
      <c r="F62" s="2"/>
      <c r="G62" s="1"/>
      <c r="H62" s="2"/>
      <c r="I62" s="1"/>
      <c r="J62" s="2"/>
      <c r="K62" s="2"/>
      <c r="L62" s="1"/>
      <c r="M62" s="1"/>
      <c r="N62" s="61"/>
    </row>
    <row r="63" spans="1:16" ht="24.95" customHeight="1" x14ac:dyDescent="0.25">
      <c r="A63" s="86" t="s">
        <v>58</v>
      </c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3"/>
    </row>
    <row r="64" spans="1:16" s="47" customFormat="1" x14ac:dyDescent="0.25">
      <c r="A64" s="43" t="s">
        <v>19</v>
      </c>
      <c r="B64" s="64" t="s">
        <v>6</v>
      </c>
      <c r="C64" s="65" t="s">
        <v>7</v>
      </c>
      <c r="D64" s="64" t="s">
        <v>8</v>
      </c>
      <c r="E64" s="65" t="s">
        <v>9</v>
      </c>
      <c r="F64" s="64" t="s">
        <v>10</v>
      </c>
      <c r="G64" s="65" t="s">
        <v>23</v>
      </c>
      <c r="H64" s="64" t="s">
        <v>24</v>
      </c>
      <c r="I64" s="65" t="s">
        <v>0</v>
      </c>
      <c r="J64" s="64" t="s">
        <v>1</v>
      </c>
      <c r="K64" s="65" t="s">
        <v>3</v>
      </c>
      <c r="L64" s="64" t="s">
        <v>4</v>
      </c>
      <c r="M64" s="66" t="s">
        <v>5</v>
      </c>
    </row>
    <row r="65" spans="1:14" x14ac:dyDescent="0.25">
      <c r="A65" s="48" t="s">
        <v>17</v>
      </c>
      <c r="B65" s="67">
        <v>396835.71</v>
      </c>
      <c r="C65" s="68">
        <v>563784.79</v>
      </c>
      <c r="D65" s="67">
        <v>936477.06</v>
      </c>
      <c r="E65" s="68">
        <v>839890.97000000009</v>
      </c>
      <c r="F65" s="67">
        <v>786515.07</v>
      </c>
      <c r="G65" s="68">
        <v>602286.21</v>
      </c>
      <c r="H65" s="67">
        <v>489129.87</v>
      </c>
      <c r="I65" s="68">
        <v>432384.54</v>
      </c>
      <c r="J65" s="51">
        <v>742684.11</v>
      </c>
      <c r="K65" s="68">
        <v>165447.03</v>
      </c>
      <c r="L65" s="67">
        <v>0</v>
      </c>
      <c r="M65" s="69">
        <v>0</v>
      </c>
    </row>
    <row r="66" spans="1:14" x14ac:dyDescent="0.25">
      <c r="A66" s="48" t="s">
        <v>29</v>
      </c>
      <c r="B66" s="70">
        <v>1349813.07</v>
      </c>
      <c r="C66" s="68">
        <v>1216462.9300000002</v>
      </c>
      <c r="D66" s="70">
        <v>746100.14</v>
      </c>
      <c r="E66" s="68">
        <v>765545.53</v>
      </c>
      <c r="F66" s="70">
        <v>942262.97</v>
      </c>
      <c r="G66" s="68">
        <v>1044341.39</v>
      </c>
      <c r="H66" s="70">
        <v>1208280.8700000001</v>
      </c>
      <c r="I66" s="68">
        <v>1771215.3</v>
      </c>
      <c r="J66" s="51">
        <v>1850852.01</v>
      </c>
      <c r="K66" s="68">
        <v>2052237</v>
      </c>
      <c r="L66" s="70">
        <v>1403044.49</v>
      </c>
      <c r="M66" s="69">
        <v>3485950.96</v>
      </c>
    </row>
    <row r="67" spans="1:14" s="5" customFormat="1" ht="15.75" thickBot="1" x14ac:dyDescent="0.3">
      <c r="A67" s="71" t="s">
        <v>2</v>
      </c>
      <c r="B67" s="72">
        <f>SUM(B65:B66)</f>
        <v>1746648.78</v>
      </c>
      <c r="C67" s="73">
        <f t="shared" ref="C67:M67" si="2">SUM(C65:C66)</f>
        <v>1780247.7200000002</v>
      </c>
      <c r="D67" s="72">
        <f t="shared" si="2"/>
        <v>1682577.2000000002</v>
      </c>
      <c r="E67" s="73">
        <f t="shared" si="2"/>
        <v>1605436.5</v>
      </c>
      <c r="F67" s="72">
        <f t="shared" si="2"/>
        <v>1728778.04</v>
      </c>
      <c r="G67" s="73">
        <f t="shared" si="2"/>
        <v>1646627.6</v>
      </c>
      <c r="H67" s="72">
        <f t="shared" si="2"/>
        <v>1697410.7400000002</v>
      </c>
      <c r="I67" s="73">
        <f t="shared" si="2"/>
        <v>2203599.84</v>
      </c>
      <c r="J67" s="72">
        <f t="shared" si="2"/>
        <v>2593536.12</v>
      </c>
      <c r="K67" s="73">
        <f t="shared" si="2"/>
        <v>2217684.0299999998</v>
      </c>
      <c r="L67" s="72">
        <f t="shared" si="2"/>
        <v>1403044.49</v>
      </c>
      <c r="M67" s="74">
        <f t="shared" si="2"/>
        <v>3485950.96</v>
      </c>
      <c r="N67" s="47"/>
    </row>
    <row r="68" spans="1:14" ht="15.75" thickBot="1" x14ac:dyDescent="0.3">
      <c r="A68" s="7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</row>
    <row r="69" spans="1:14" ht="24.95" customHeight="1" x14ac:dyDescent="0.25">
      <c r="A69" s="85" t="s">
        <v>83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3"/>
    </row>
    <row r="70" spans="1:14" s="47" customFormat="1" x14ac:dyDescent="0.25">
      <c r="A70" s="43" t="s">
        <v>19</v>
      </c>
      <c r="B70" s="64" t="s">
        <v>6</v>
      </c>
      <c r="C70" s="65" t="s">
        <v>7</v>
      </c>
      <c r="D70" s="64" t="s">
        <v>8</v>
      </c>
      <c r="E70" s="65" t="s">
        <v>9</v>
      </c>
      <c r="F70" s="64" t="s">
        <v>10</v>
      </c>
      <c r="G70" s="65" t="s">
        <v>23</v>
      </c>
      <c r="H70" s="64" t="s">
        <v>24</v>
      </c>
      <c r="I70" s="65" t="s">
        <v>0</v>
      </c>
      <c r="J70" s="64" t="s">
        <v>1</v>
      </c>
      <c r="K70" s="65" t="s">
        <v>3</v>
      </c>
      <c r="L70" s="64" t="s">
        <v>4</v>
      </c>
      <c r="M70" s="66" t="s">
        <v>5</v>
      </c>
    </row>
    <row r="71" spans="1:14" x14ac:dyDescent="0.25">
      <c r="A71" s="48" t="s">
        <v>84</v>
      </c>
      <c r="B71" s="70">
        <v>0</v>
      </c>
      <c r="C71" s="87">
        <v>0</v>
      </c>
      <c r="D71" s="70">
        <v>0</v>
      </c>
      <c r="E71" s="87">
        <v>0</v>
      </c>
      <c r="F71" s="70">
        <v>0</v>
      </c>
      <c r="G71" s="87">
        <v>0</v>
      </c>
      <c r="H71" s="70">
        <v>0</v>
      </c>
      <c r="I71" s="87">
        <v>0</v>
      </c>
      <c r="J71" s="51">
        <v>0</v>
      </c>
      <c r="K71" s="87">
        <v>0</v>
      </c>
      <c r="L71" s="70">
        <v>0</v>
      </c>
      <c r="M71" s="88">
        <v>0</v>
      </c>
    </row>
    <row r="72" spans="1:14" x14ac:dyDescent="0.25">
      <c r="A72" s="48" t="s">
        <v>85</v>
      </c>
      <c r="B72" s="70">
        <v>0</v>
      </c>
      <c r="C72" s="87">
        <v>0</v>
      </c>
      <c r="D72" s="70">
        <v>0</v>
      </c>
      <c r="E72" s="87">
        <v>0</v>
      </c>
      <c r="F72" s="70">
        <v>0</v>
      </c>
      <c r="G72" s="87">
        <v>0</v>
      </c>
      <c r="H72" s="70">
        <v>0</v>
      </c>
      <c r="I72" s="87">
        <v>0</v>
      </c>
      <c r="J72" s="51">
        <v>0</v>
      </c>
      <c r="K72" s="87">
        <v>0</v>
      </c>
      <c r="L72" s="70">
        <v>0</v>
      </c>
      <c r="M72" s="88">
        <v>0</v>
      </c>
    </row>
    <row r="73" spans="1:14" s="5" customFormat="1" ht="15.75" thickBot="1" x14ac:dyDescent="0.3">
      <c r="A73" s="71" t="s">
        <v>86</v>
      </c>
      <c r="B73" s="72">
        <f>B71-B72</f>
        <v>0</v>
      </c>
      <c r="C73" s="58">
        <f t="shared" ref="C73:M73" si="3">C71-C72</f>
        <v>0</v>
      </c>
      <c r="D73" s="72">
        <f t="shared" si="3"/>
        <v>0</v>
      </c>
      <c r="E73" s="58">
        <f t="shared" si="3"/>
        <v>0</v>
      </c>
      <c r="F73" s="72">
        <f t="shared" si="3"/>
        <v>0</v>
      </c>
      <c r="G73" s="58">
        <f t="shared" si="3"/>
        <v>0</v>
      </c>
      <c r="H73" s="72">
        <f t="shared" si="3"/>
        <v>0</v>
      </c>
      <c r="I73" s="58">
        <f t="shared" si="3"/>
        <v>0</v>
      </c>
      <c r="J73" s="72">
        <f t="shared" si="3"/>
        <v>0</v>
      </c>
      <c r="K73" s="58">
        <f t="shared" si="3"/>
        <v>0</v>
      </c>
      <c r="L73" s="72">
        <f t="shared" si="3"/>
        <v>0</v>
      </c>
      <c r="M73" s="59">
        <f t="shared" si="3"/>
        <v>0</v>
      </c>
      <c r="N73" s="47"/>
    </row>
    <row r="74" spans="1:14" ht="15.75" thickBot="1" x14ac:dyDescent="0.3">
      <c r="A74" s="7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</row>
    <row r="75" spans="1:14" ht="30" customHeight="1" x14ac:dyDescent="0.25">
      <c r="A75" s="39" t="s">
        <v>75</v>
      </c>
      <c r="B75" s="40"/>
      <c r="C75" s="40"/>
      <c r="D75" s="77"/>
      <c r="E75" s="40"/>
      <c r="F75" s="40"/>
      <c r="G75" s="40"/>
      <c r="H75" s="40"/>
      <c r="I75" s="40"/>
      <c r="J75" s="40"/>
      <c r="K75" s="40"/>
      <c r="L75" s="40"/>
      <c r="M75" s="41"/>
    </row>
    <row r="76" spans="1:14" x14ac:dyDescent="0.25">
      <c r="A76" s="78" t="s">
        <v>19</v>
      </c>
      <c r="B76" s="103" t="s">
        <v>27</v>
      </c>
      <c r="C76" s="103"/>
      <c r="D76" s="103"/>
      <c r="E76" s="103"/>
      <c r="F76" s="103"/>
      <c r="G76" s="103"/>
      <c r="H76" s="103"/>
      <c r="I76" s="103"/>
      <c r="J76" s="103"/>
      <c r="K76" s="103"/>
      <c r="L76" s="103"/>
      <c r="M76" s="104"/>
    </row>
    <row r="77" spans="1:14" ht="150" customHeight="1" x14ac:dyDescent="0.25">
      <c r="A77" s="79" t="s">
        <v>6</v>
      </c>
      <c r="B77" s="92" t="s">
        <v>76</v>
      </c>
      <c r="C77" s="93"/>
      <c r="D77" s="93"/>
      <c r="E77" s="93"/>
      <c r="F77" s="93"/>
      <c r="G77" s="93"/>
      <c r="H77" s="93"/>
      <c r="I77" s="93"/>
      <c r="J77" s="93"/>
      <c r="K77" s="93"/>
      <c r="L77" s="93"/>
      <c r="M77" s="94"/>
    </row>
    <row r="78" spans="1:14" ht="140.1" customHeight="1" thickBot="1" x14ac:dyDescent="0.3">
      <c r="A78" s="80" t="s">
        <v>7</v>
      </c>
      <c r="B78" s="95" t="s">
        <v>77</v>
      </c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7"/>
    </row>
    <row r="79" spans="1:14" ht="129.94999999999999" customHeight="1" thickBot="1" x14ac:dyDescent="0.3">
      <c r="A79" s="81" t="s">
        <v>8</v>
      </c>
      <c r="B79" s="99" t="s">
        <v>78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100"/>
    </row>
    <row r="80" spans="1:14" ht="125.1" customHeight="1" thickBot="1" x14ac:dyDescent="0.3">
      <c r="A80" s="80" t="s">
        <v>9</v>
      </c>
      <c r="B80" s="105" t="s">
        <v>79</v>
      </c>
      <c r="C80" s="105"/>
      <c r="D80" s="105"/>
      <c r="E80" s="105"/>
      <c r="F80" s="105"/>
      <c r="G80" s="105"/>
      <c r="H80" s="105"/>
      <c r="I80" s="105"/>
      <c r="J80" s="105"/>
      <c r="K80" s="105"/>
      <c r="L80" s="105"/>
      <c r="M80" s="106"/>
    </row>
    <row r="81" spans="1:13" ht="99.95" customHeight="1" thickBot="1" x14ac:dyDescent="0.3">
      <c r="A81" s="81" t="s">
        <v>10</v>
      </c>
      <c r="B81" s="99" t="s">
        <v>80</v>
      </c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100"/>
    </row>
    <row r="82" spans="1:13" ht="120" customHeight="1" thickBot="1" x14ac:dyDescent="0.3">
      <c r="A82" s="80" t="s">
        <v>23</v>
      </c>
      <c r="B82" s="101" t="s">
        <v>81</v>
      </c>
      <c r="C82" s="101"/>
      <c r="D82" s="101"/>
      <c r="E82" s="101"/>
      <c r="F82" s="101"/>
      <c r="G82" s="101"/>
      <c r="H82" s="101"/>
      <c r="I82" s="101"/>
      <c r="J82" s="101"/>
      <c r="K82" s="101"/>
      <c r="L82" s="101"/>
      <c r="M82" s="102"/>
    </row>
    <row r="83" spans="1:13" ht="99.95" customHeight="1" x14ac:dyDescent="0.25">
      <c r="A83" s="81" t="s">
        <v>24</v>
      </c>
      <c r="B83" s="92" t="s">
        <v>82</v>
      </c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4"/>
    </row>
    <row r="84" spans="1:13" ht="99.95" customHeight="1" x14ac:dyDescent="0.25">
      <c r="A84" s="80" t="s">
        <v>0</v>
      </c>
      <c r="B84" s="95" t="s">
        <v>87</v>
      </c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7"/>
    </row>
    <row r="85" spans="1:13" ht="99.95" customHeight="1" x14ac:dyDescent="0.25">
      <c r="A85" s="81" t="s">
        <v>1</v>
      </c>
      <c r="B85" s="92" t="s">
        <v>88</v>
      </c>
      <c r="C85" s="93"/>
      <c r="D85" s="93"/>
      <c r="E85" s="93"/>
      <c r="F85" s="93"/>
      <c r="G85" s="93"/>
      <c r="H85" s="93"/>
      <c r="I85" s="93"/>
      <c r="J85" s="93"/>
      <c r="K85" s="93"/>
      <c r="L85" s="93"/>
      <c r="M85" s="94"/>
    </row>
    <row r="86" spans="1:13" ht="99.95" customHeight="1" x14ac:dyDescent="0.25">
      <c r="A86" s="80" t="s">
        <v>3</v>
      </c>
      <c r="B86" s="95" t="s">
        <v>89</v>
      </c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7"/>
    </row>
    <row r="87" spans="1:13" ht="99.95" customHeight="1" x14ac:dyDescent="0.25">
      <c r="A87" s="81" t="s">
        <v>4</v>
      </c>
      <c r="B87" s="92" t="s">
        <v>90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  <c r="M87" s="94"/>
    </row>
    <row r="88" spans="1:13" ht="125.1" customHeight="1" thickBot="1" x14ac:dyDescent="0.3">
      <c r="A88" s="82" t="s">
        <v>5</v>
      </c>
      <c r="B88" s="89" t="s">
        <v>91</v>
      </c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1"/>
    </row>
  </sheetData>
  <protectedRanges>
    <protectedRange sqref="M3:M4" name="Intervalo1"/>
    <protectedRange sqref="B58:B59" name="Intervalo3_1_4"/>
    <protectedRange sqref="C58:C59" name="Intervalo3_1_1_1"/>
    <protectedRange sqref="B78:M78" name="Intervalo5_1_2"/>
    <protectedRange sqref="H58:H59" name="Intervalo3_1_7"/>
    <protectedRange sqref="B83:M83" name="Intervalo5_2_6"/>
    <protectedRange sqref="I58:I59" name="Intervalo3_1_1"/>
    <protectedRange sqref="I65 I71" name="Intervalo3_1_9"/>
    <protectedRange sqref="B84:M84" name="Intervalo5_2_2"/>
    <protectedRange sqref="B87:M87" name="Intervalo5_2_1_1_1"/>
    <protectedRange sqref="B68:M68 B74:M74" name="Intervalo5_2_5_1"/>
    <protectedRange sqref="D58:D59" name="Intervalo3_1_2"/>
    <protectedRange sqref="B79:M79" name="Intervalo5_2_5_2"/>
    <protectedRange sqref="E58:E59" name="Intervalo3_1_8"/>
    <protectedRange sqref="B80:M80" name="Intervalo5_2_7"/>
    <protectedRange sqref="F58:F59" name="Intervalo3_1_5"/>
    <protectedRange sqref="B81:M81" name="Intervalo5_2_8"/>
    <protectedRange sqref="G58:G59" name="Intervalo3_1"/>
    <protectedRange sqref="B82:M82" name="Intervalo5_2_4"/>
    <protectedRange sqref="J58:J59" name="Intervalo3_1_6"/>
    <protectedRange sqref="B85:M85" name="Intervalo5_2_1_2"/>
    <protectedRange sqref="B86:M86" name="Intervalo5_2_3_1"/>
  </protectedRanges>
  <mergeCells count="14">
    <mergeCell ref="K1:M1"/>
    <mergeCell ref="B81:M81"/>
    <mergeCell ref="B82:M82"/>
    <mergeCell ref="B76:M76"/>
    <mergeCell ref="B77:M77"/>
    <mergeCell ref="B78:M78"/>
    <mergeCell ref="B79:M79"/>
    <mergeCell ref="B80:M80"/>
    <mergeCell ref="B88:M88"/>
    <mergeCell ref="B83:M83"/>
    <mergeCell ref="B84:M84"/>
    <mergeCell ref="B85:M85"/>
    <mergeCell ref="B86:M86"/>
    <mergeCell ref="B87:M87"/>
  </mergeCells>
  <dataValidations disablePrompts="1" count="2">
    <dataValidation type="custom" allowBlank="1" showInputMessage="1" showErrorMessage="1" error="CORRIGIR" sqref="D66:G66 J66 D72:G72 J72" xr:uid="{8FCEC080-855C-41C6-9B1B-34703DC11EB9}">
      <formula1>$P$61=0</formula1>
    </dataValidation>
    <dataValidation type="custom" allowBlank="1" showInputMessage="1" showErrorMessage="1" error="CORRIGIR" sqref="D59:G59 J59" xr:uid="{76A9C165-4D59-4DEA-803A-D9C18774137B}">
      <formula1>$P$54=0</formula1>
    </dataValidation>
  </dataValidations>
  <pageMargins left="0.19685039370078741" right="0.19685039370078741" top="0.78740157480314965" bottom="0.78740157480314965" header="0.19685039370078741" footer="0.31496062992125984"/>
  <pageSetup paperSize="9" scale="50" fitToHeight="0" orientation="landscape" r:id="rId1"/>
  <headerFooter>
    <oddHeader>&amp;L&amp;G&amp;C&amp;"-,Negrito"&amp;14RELATÓRIO - GESTÃO EM SAÚDE
RELATÓRIO - DEMONSTRATIVO DO FLUXO DE CAIXA
HOSPITAL ESTADUAL DE RIBEIRÃO PRETO - HERP - PERÍODO: 2025
&amp;R&amp;G       .</oddHeader>
    <oddFooter xml:space="preserve">&amp;C&amp;12 Rua Galileu Galilei nº 1800 sala 203 – Bairro Condomínio Itamaraty –14024-193 – Ribeirão Preto – SP
Fone: (16) 3505 8152 – E-mail: pcontas@faepa.br
CNPJ 57.722.118/0005-74 – Sede Administrativa 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Fluxo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f0204</dc:creator>
  <cp:lastModifiedBy>Eduardo Rodrigues de Oliveira</cp:lastModifiedBy>
  <cp:lastPrinted>2023-10-02T12:35:03Z</cp:lastPrinted>
  <dcterms:created xsi:type="dcterms:W3CDTF">2008-07-21T21:08:00Z</dcterms:created>
  <dcterms:modified xsi:type="dcterms:W3CDTF">2026-01-05T19:19:56Z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1987554530</vt:i4>
  </property>
  <property fmtid="{D5CDD505-2E9C-101B-9397-08002B2CF9AE}" pid="3" name="_NewReviewCycle">
    <vt:lpwstr/>
  </property>
  <property fmtid="{D5CDD505-2E9C-101B-9397-08002B2CF9AE}" pid="4" name="_EmailSubject">
    <vt:lpwstr>prestação contas 11 2008.xls</vt:lpwstr>
  </property>
  <property fmtid="{D5CDD505-2E9C-101B-9397-08002B2CF9AE}" pid="5" name="_AuthorEmail">
    <vt:lpwstr>scofaepa@hcrp.fmrp.usp.br</vt:lpwstr>
  </property>
  <property fmtid="{D5CDD505-2E9C-101B-9397-08002B2CF9AE}" pid="6" name="_AuthorEmailDisplayName">
    <vt:lpwstr>Rita Osorio</vt:lpwstr>
  </property>
  <property fmtid="{D5CDD505-2E9C-101B-9397-08002B2CF9AE}" pid="7" name="_PreviousAdHocReviewCycleID">
    <vt:i4>1920450804</vt:i4>
  </property>
  <property fmtid="{D5CDD505-2E9C-101B-9397-08002B2CF9AE}" pid="8" name="_ReviewingToolsShownOnce">
    <vt:lpwstr/>
  </property>
</Properties>
</file>