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1. HERP\HERP PC 2025\Fluxo de Caixa e Resultado Operacional\"/>
    </mc:Choice>
  </mc:AlternateContent>
  <xr:revisionPtr revIDLastSave="0" documentId="13_ncr:1_{B59F7F7D-C811-4AEC-91C0-A9A8897DB7CC}" xr6:coauthVersionLast="47" xr6:coauthVersionMax="47" xr10:uidLastSave="{00000000-0000-0000-0000-000000000000}"/>
  <bookViews>
    <workbookView xWindow="-28920" yWindow="-120" windowWidth="29040" windowHeight="15720" tabRatio="834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5" l="1"/>
  <c r="L67" i="35"/>
  <c r="K67" i="35"/>
  <c r="J67" i="35"/>
  <c r="I67" i="35"/>
  <c r="H67" i="35"/>
  <c r="G67" i="35"/>
  <c r="F67" i="35"/>
  <c r="E67" i="35"/>
  <c r="D67" i="35"/>
  <c r="C67" i="35"/>
  <c r="B67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</calcChain>
</file>

<file path=xl/sharedStrings.xml><?xml version="1.0" encoding="utf-8"?>
<sst xmlns="http://schemas.openxmlformats.org/spreadsheetml/2006/main" count="122" uniqueCount="81">
  <si>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</si>
  <si>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</si>
  <si>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</si>
  <si>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</si>
  <si>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</si>
  <si>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</si>
  <si>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</si>
  <si>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</si>
  <si>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</si>
  <si>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</si>
  <si>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</si>
  <si>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</si>
  <si>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</si>
  <si>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</si>
  <si>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</si>
  <si>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</si>
  <si>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</si>
  <si>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</si>
  <si>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</si>
  <si>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</si>
  <si>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</si>
  <si>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</si>
  <si>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</si>
  <si>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</si>
  <si>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</si>
  <si>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</si>
  <si>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</si>
  <si>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</si>
  <si>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</si>
  <si>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</si>
  <si>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</si>
  <si>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</si>
  <si>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</si>
  <si>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</si>
  <si>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</si>
  <si>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</si>
  <si>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</si>
  <si>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</si>
  <si>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</si>
  <si>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</si>
  <si>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</si>
  <si>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</si>
  <si>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</si>
  <si>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</si>
  <si>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</si>
  <si>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</si>
  <si>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</si>
  <si>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</si>
  <si>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</si>
  <si>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</si>
  <si>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</si>
  <si>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</si>
  <si>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</si>
  <si>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</si>
  <si>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</si>
  <si>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</si>
  <si>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</si>
  <si>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</si>
  <si>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</si>
  <si>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</si>
  <si>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</si>
  <si>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</si>
  <si>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</si>
  <si>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</si>
  <si>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</si>
  <si>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</si>
  <si>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</si>
  <si>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</si>
  <si>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</si>
  <si>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Repasse - Complemento Piso Enfermagem</t>
  </si>
  <si>
    <t>Ordenados - Complemento Piso Enfermagem</t>
  </si>
  <si>
    <t>Ressarcimento - Complemento Piso Enfermagem</t>
  </si>
  <si>
    <t>616 - Fluxo de Caixa</t>
  </si>
  <si>
    <t>Outras Receitas</t>
  </si>
  <si>
    <t>617 - Saldo Bancário</t>
  </si>
  <si>
    <t>371 - Observação</t>
  </si>
  <si>
    <r>
      <rPr>
        <b/>
        <sz val="11"/>
        <rFont val="Calibri"/>
        <family val="2"/>
        <scheme val="minor"/>
      </rPr>
      <t>"Outras Receitas" R$ 2.399.29 subcontas:</t>
    </r>
    <r>
      <rPr>
        <sz val="11"/>
        <rFont val="Calibri"/>
        <family val="2"/>
        <scheme val="minor"/>
      </rPr>
      <t xml:space="preserve">
- Estorno de Despesas Glosadas ref. ex. 2022 R$ 2.399,29
</t>
    </r>
    <r>
      <rPr>
        <b/>
        <sz val="11"/>
        <rFont val="Calibri"/>
        <family val="2"/>
        <scheme val="minor"/>
      </rPr>
      <t>"Outras Despesas com Pessoal" R$ 140.821,40 subcontas:</t>
    </r>
    <r>
      <rPr>
        <sz val="11"/>
        <rFont val="Calibri"/>
        <family val="2"/>
        <scheme val="minor"/>
      </rPr>
      <t xml:space="preserve">
- Empréstimo consignado: R$ 64.034,24
- Pensão judicial: R$ 5.678,95
- Contribuição sindical: R$ 6.370,20
- Convênio médico: R$ 64.738,01
</t>
    </r>
    <r>
      <rPr>
        <b/>
        <sz val="11"/>
        <rFont val="Calibri"/>
        <family val="2"/>
        <scheme val="minor"/>
      </rPr>
      <t>"Financeiras" R$ 656,67 subcontas:</t>
    </r>
    <r>
      <rPr>
        <sz val="11"/>
        <rFont val="Calibri"/>
        <family val="2"/>
        <scheme val="minor"/>
      </rPr>
      <t xml:space="preserve">
- Tarifas bancárias: R$ 656,67</t>
    </r>
  </si>
  <si>
    <r>
      <rPr>
        <b/>
        <sz val="11"/>
        <rFont val="Calibri"/>
        <family val="2"/>
        <scheme val="minor"/>
      </rPr>
      <t>"Outras Despesas com Pessoal" R$ 141.869,60</t>
    </r>
    <r>
      <rPr>
        <sz val="11"/>
        <rFont val="Calibri"/>
        <family val="2"/>
        <scheme val="minor"/>
      </rPr>
      <t xml:space="preserve">
- Empréstimo consignado: R$ 65.075,97
- Pensão judicial: R$ 5.298,97
- Contribuição sindical: R$ 6.655,45
- Convênio médico: R$ 64.839,21
</t>
    </r>
    <r>
      <rPr>
        <b/>
        <sz val="11"/>
        <rFont val="Calibri"/>
        <family val="2"/>
        <scheme val="minor"/>
      </rPr>
      <t>"Financeiras" R$ 827,33</t>
    </r>
    <r>
      <rPr>
        <sz val="11"/>
        <rFont val="Calibri"/>
        <family val="2"/>
        <scheme val="minor"/>
      </rPr>
      <t xml:space="preserve">
- Tarifas bancárias: R$ 614,19
- Juros pagos: R$ 213,14</t>
    </r>
  </si>
  <si>
    <r>
      <rPr>
        <b/>
        <sz val="11"/>
        <rFont val="Calibri"/>
        <family val="2"/>
        <scheme val="minor"/>
      </rPr>
      <t>"Outras Receitas" R$ 213,14</t>
    </r>
    <r>
      <rPr>
        <sz val="11"/>
        <rFont val="Calibri"/>
        <family val="2"/>
        <scheme val="minor"/>
      </rPr>
      <t xml:space="preserve">
- Estorno de Juros Pagos R$ 213,14
</t>
    </r>
    <r>
      <rPr>
        <b/>
        <sz val="11"/>
        <rFont val="Calibri"/>
        <family val="2"/>
        <scheme val="minor"/>
      </rPr>
      <t>"Outras Despesas com Pessoal" R$ 137.307,37</t>
    </r>
    <r>
      <rPr>
        <sz val="11"/>
        <rFont val="Calibri"/>
        <family val="2"/>
        <scheme val="minor"/>
      </rPr>
      <t xml:space="preserve">
- Empréstimo consignado: R$ 64.298,88
- Pensão judicial: R$ 5.405,55
- Contribuição sindical: R$ 2.374,16
- Convênio médico: R$ 65.228,78</t>
    </r>
  </si>
  <si>
    <r>
      <rPr>
        <b/>
        <sz val="11"/>
        <rFont val="Calibri"/>
        <family val="2"/>
        <scheme val="minor"/>
      </rPr>
      <t>"Outras Receitas" R$ 95.149,64</t>
    </r>
    <r>
      <rPr>
        <sz val="11"/>
        <rFont val="Calibri"/>
        <family val="2"/>
        <scheme val="minor"/>
      </rPr>
      <t xml:space="preserve">
- Devolução de Valores do Rateio 2023-2024 R$ 95.149,64
</t>
    </r>
    <r>
      <rPr>
        <b/>
        <sz val="11"/>
        <rFont val="Calibri"/>
        <family val="2"/>
        <scheme val="minor"/>
      </rPr>
      <t xml:space="preserve">"Outras Despesas com Pessoal" R$ 156.600,86
</t>
    </r>
    <r>
      <rPr>
        <sz val="11"/>
        <rFont val="Calibri"/>
        <family val="2"/>
        <scheme val="minor"/>
      </rPr>
      <t>- Empréstimo consignado: R$ 60.961,18
- Pensão judicial: R$ 5.587,51
- Contribuição sindical: R$ 1.949,10
- Convênio médico: R$ 88.103,07</t>
    </r>
  </si>
  <si>
    <r>
      <rPr>
        <b/>
        <sz val="11"/>
        <rFont val="Calibri"/>
        <family val="2"/>
        <scheme val="minor"/>
      </rPr>
      <t>"Outras Despesas com Pessoal" R$ 140.832,61</t>
    </r>
    <r>
      <rPr>
        <sz val="11"/>
        <rFont val="Calibri"/>
        <family val="2"/>
        <scheme val="minor"/>
      </rPr>
      <t xml:space="preserve">
- Empréstimo consignado: R$ 63.855,24
- Pensão judicial: R$ 6.067,66
- Contribuição sindical: R$ 1.992,01
- Convênio médico: R$ 68.917,70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</si>
</sst>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</cellStyleXfs>
  <cellXfs count="104">
    <xf numFmtId="0" fontId="0" fillId="0" borderId="0" xfId="0"/>
    <xf numFmtId="0" fontId="16" fillId="0" borderId="0" xfId="0" applyFont="1" applyAlignment="1">
      <alignment vertical="center" wrapText="1"/>
    </xf>
    <xf numFmtId="43" fontId="16" fillId="0" borderId="0" xfId="0" applyNumberFormat="1" applyFont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43" fontId="16" fillId="0" borderId="17" xfId="7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43" fontId="0" fillId="0" borderId="17" xfId="7" applyFont="1" applyBorder="1" applyAlignment="1">
      <alignment vertical="center"/>
    </xf>
    <xf numFmtId="43" fontId="0" fillId="2" borderId="17" xfId="7" applyFont="1" applyFill="1" applyBorder="1" applyAlignment="1">
      <alignment vertical="center"/>
    </xf>
    <xf numFmtId="43" fontId="20" fillId="0" borderId="17" xfId="7" applyFont="1" applyBorder="1" applyAlignment="1">
      <alignment vertical="center"/>
    </xf>
    <xf numFmtId="43" fontId="16" fillId="0" borderId="18" xfId="7" applyFont="1" applyBorder="1" applyAlignment="1">
      <alignment vertical="center" wrapText="1"/>
    </xf>
    <xf numFmtId="0" fontId="0" fillId="0" borderId="0" xfId="0" applyAlignment="1">
      <alignment vertical="center"/>
    </xf>
    <xf numFmtId="0" fontId="16" fillId="3" borderId="16" xfId="0" applyFont="1" applyFill="1" applyBorder="1" applyAlignment="1">
      <alignment horizontal="center" vertical="center" wrapText="1"/>
    </xf>
    <xf numFmtId="43" fontId="0" fillId="3" borderId="19" xfId="7" applyFont="1" applyFill="1" applyBorder="1" applyAlignment="1">
      <alignment horizontal="center" vertical="center"/>
    </xf>
    <xf numFmtId="43" fontId="16" fillId="3" borderId="20" xfId="7" applyFont="1" applyFill="1" applyBorder="1" applyAlignment="1">
      <alignment horizontal="center" vertical="center" wrapText="1"/>
    </xf>
    <xf numFmtId="43" fontId="20" fillId="2" borderId="17" xfId="7" applyFont="1" applyFill="1" applyBorder="1" applyAlignment="1">
      <alignment vertical="center"/>
    </xf>
    <xf numFmtId="43" fontId="1" fillId="0" borderId="17" xfId="7" applyFont="1" applyBorder="1" applyAlignment="1">
      <alignment vertical="center"/>
    </xf>
    <xf numFmtId="43" fontId="1" fillId="2" borderId="17" xfId="7" applyFont="1" applyFill="1" applyBorder="1" applyAlignment="1">
      <alignment vertical="center"/>
    </xf>
    <xf numFmtId="43" fontId="16" fillId="2" borderId="17" xfId="7" applyFont="1" applyFill="1" applyBorder="1" applyAlignment="1">
      <alignment vertical="center"/>
    </xf>
    <xf numFmtId="0" fontId="0" fillId="3" borderId="16" xfId="0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43" fontId="16" fillId="0" borderId="17" xfId="7" applyFont="1" applyBorder="1" applyAlignment="1">
      <alignment vertical="center" wrapText="1"/>
    </xf>
    <xf numFmtId="43" fontId="16" fillId="2" borderId="17" xfId="7" applyFont="1" applyFill="1" applyBorder="1" applyAlignment="1">
      <alignment vertical="center" wrapText="1"/>
    </xf>
    <xf numFmtId="43" fontId="16" fillId="0" borderId="17" xfId="7" applyFont="1" applyBorder="1" applyAlignment="1">
      <alignment vertical="center"/>
    </xf>
    <xf numFmtId="0" fontId="16" fillId="0" borderId="0" xfId="0" applyFont="1" applyAlignment="1">
      <alignment vertical="center"/>
    </xf>
    <xf numFmtId="43" fontId="16" fillId="3" borderId="19" xfId="7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 wrapText="1"/>
    </xf>
    <xf numFmtId="43" fontId="16" fillId="0" borderId="22" xfId="7" applyFont="1" applyBorder="1" applyAlignment="1">
      <alignment vertical="center"/>
    </xf>
    <xf numFmtId="43" fontId="16" fillId="2" borderId="22" xfId="7" applyFont="1" applyFill="1" applyBorder="1" applyAlignment="1">
      <alignment vertical="center"/>
    </xf>
    <xf numFmtId="43" fontId="21" fillId="0" borderId="23" xfId="7" applyFont="1" applyBorder="1" applyAlignment="1">
      <alignment vertical="center" wrapText="1"/>
    </xf>
    <xf numFmtId="43" fontId="16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3" fontId="16" fillId="0" borderId="0" xfId="7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43" fontId="0" fillId="0" borderId="25" xfId="7" applyFont="1" applyBorder="1" applyAlignment="1">
      <alignment vertical="center" wrapText="1"/>
    </xf>
    <xf numFmtId="43" fontId="0" fillId="3" borderId="25" xfId="7" applyFont="1" applyFill="1" applyBorder="1" applyAlignment="1">
      <alignment vertical="center"/>
    </xf>
    <xf numFmtId="43" fontId="0" fillId="0" borderId="12" xfId="7" applyFont="1" applyBorder="1" applyAlignment="1" applyProtection="1">
      <alignment horizontal="right" vertical="center"/>
      <protection locked="0"/>
    </xf>
    <xf numFmtId="43" fontId="0" fillId="0" borderId="25" xfId="7" applyFont="1" applyBorder="1" applyAlignment="1">
      <alignment horizontal="right" vertical="center"/>
    </xf>
    <xf numFmtId="43" fontId="0" fillId="3" borderId="26" xfId="7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43" fontId="0" fillId="0" borderId="12" xfId="7" applyFont="1" applyBorder="1" applyAlignment="1" applyProtection="1">
      <alignment vertical="center" wrapText="1"/>
      <protection locked="0"/>
    </xf>
    <xf numFmtId="0" fontId="16" fillId="2" borderId="27" xfId="0" applyFont="1" applyFill="1" applyBorder="1" applyAlignment="1">
      <alignment horizontal="center" vertical="center" wrapText="1"/>
    </xf>
    <xf numFmtId="43" fontId="16" fillId="0" borderId="28" xfId="7" applyFont="1" applyBorder="1" applyAlignment="1">
      <alignment horizontal="center" vertical="center"/>
    </xf>
    <xf numFmtId="43" fontId="16" fillId="2" borderId="28" xfId="7" applyFont="1" applyFill="1" applyBorder="1" applyAlignment="1">
      <alignment horizontal="center" vertical="center"/>
    </xf>
    <xf numFmtId="43" fontId="16" fillId="2" borderId="23" xfId="7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43" fontId="16" fillId="0" borderId="0" xfId="7" applyFont="1" applyFill="1" applyBorder="1" applyAlignment="1">
      <alignment vertical="center" wrapText="1" readingOrder="1"/>
    </xf>
    <xf numFmtId="0" fontId="16" fillId="2" borderId="14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43" fontId="16" fillId="0" borderId="25" xfId="7" applyFont="1" applyBorder="1" applyAlignment="1">
      <alignment horizontal="center" vertical="center" wrapText="1"/>
    </xf>
    <xf numFmtId="0" fontId="16" fillId="2" borderId="25" xfId="7" applyNumberFormat="1" applyFont="1" applyFill="1" applyBorder="1" applyAlignment="1">
      <alignment horizontal="center" vertical="center" wrapText="1"/>
    </xf>
    <xf numFmtId="0" fontId="16" fillId="2" borderId="26" xfId="7" applyNumberFormat="1" applyFont="1" applyFill="1" applyBorder="1" applyAlignment="1">
      <alignment horizontal="center" vertical="center" wrapText="1"/>
    </xf>
    <xf numFmtId="43" fontId="0" fillId="0" borderId="25" xfId="7" applyFont="1" applyFill="1" applyBorder="1" applyAlignment="1">
      <alignment vertical="center" wrapText="1"/>
    </xf>
    <xf numFmtId="43" fontId="0" fillId="2" borderId="25" xfId="7" applyFont="1" applyFill="1" applyBorder="1" applyAlignment="1">
      <alignment vertical="center" wrapText="1"/>
    </xf>
    <xf numFmtId="43" fontId="0" fillId="2" borderId="26" xfId="7" applyFont="1" applyFill="1" applyBorder="1" applyAlignment="1">
      <alignment vertical="center" wrapText="1"/>
    </xf>
    <xf numFmtId="43" fontId="0" fillId="0" borderId="25" xfId="7" applyFont="1" applyFill="1" applyBorder="1" applyAlignment="1">
      <alignment vertical="center"/>
    </xf>
    <xf numFmtId="0" fontId="16" fillId="3" borderId="27" xfId="0" applyFont="1" applyFill="1" applyBorder="1" applyAlignment="1">
      <alignment horizontal="center" vertical="center" wrapText="1"/>
    </xf>
    <xf numFmtId="43" fontId="16" fillId="0" borderId="28" xfId="7" applyFont="1" applyFill="1" applyBorder="1" applyAlignment="1">
      <alignment horizontal="center" vertical="center"/>
    </xf>
    <xf numFmtId="43" fontId="16" fillId="2" borderId="28" xfId="7" applyFont="1" applyFill="1" applyBorder="1" applyAlignment="1">
      <alignment horizontal="center" vertical="center" wrapText="1"/>
    </xf>
    <xf numFmtId="43" fontId="16" fillId="2" borderId="23" xfId="7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43" fontId="16" fillId="0" borderId="0" xfId="7" applyFont="1" applyFill="1" applyBorder="1" applyAlignment="1" applyProtection="1">
      <alignment vertical="center"/>
      <protection locked="0"/>
    </xf>
    <xf numFmtId="43" fontId="16" fillId="2" borderId="14" xfId="0" applyNumberFormat="1" applyFont="1" applyFill="1" applyBorder="1" applyAlignment="1">
      <alignment vertical="center"/>
    </xf>
    <xf numFmtId="43" fontId="16" fillId="3" borderId="24" xfId="7" applyFont="1" applyFill="1" applyBorder="1" applyAlignment="1">
      <alignment horizontal="center" vertical="center" wrapText="1"/>
    </xf>
    <xf numFmtId="43" fontId="21" fillId="0" borderId="29" xfId="7" applyFont="1" applyFill="1" applyBorder="1" applyAlignment="1">
      <alignment horizontal="center" vertical="center" wrapText="1"/>
    </xf>
    <xf numFmtId="43" fontId="21" fillId="3" borderId="24" xfId="7" applyFont="1" applyFill="1" applyBorder="1" applyAlignment="1">
      <alignment horizontal="center" vertical="center" wrapText="1"/>
    </xf>
    <xf numFmtId="43" fontId="21" fillId="0" borderId="24" xfId="7" applyFont="1" applyFill="1" applyBorder="1" applyAlignment="1">
      <alignment horizontal="center" vertical="center" wrapText="1"/>
    </xf>
    <xf numFmtId="43" fontId="21" fillId="3" borderId="27" xfId="7" applyFont="1" applyFill="1" applyBorder="1" applyAlignment="1">
      <alignment horizontal="center" vertical="center" wrapText="1"/>
    </xf>
    <xf numFmtId="43" fontId="16" fillId="0" borderId="17" xfId="7" applyFont="1" applyBorder="1" applyAlignment="1">
      <alignment horizontal="right" vertical="center"/>
    </xf>
    <xf numFmtId="43" fontId="1" fillId="0" borderId="17" xfId="7" applyFont="1" applyBorder="1" applyAlignment="1">
      <alignment horizontal="right" vertical="center"/>
    </xf>
    <xf numFmtId="0" fontId="0" fillId="3" borderId="32" xfId="7" applyNumberFormat="1" applyFont="1" applyFill="1" applyBorder="1" applyAlignment="1">
      <alignment horizontal="left" vertical="center" wrapText="1"/>
    </xf>
    <xf numFmtId="0" fontId="0" fillId="3" borderId="28" xfId="7" applyNumberFormat="1" applyFont="1" applyFill="1" applyBorder="1" applyAlignment="1">
      <alignment horizontal="left" vertical="center" wrapText="1"/>
    </xf>
    <xf numFmtId="0" fontId="0" fillId="3" borderId="23" xfId="7" applyNumberFormat="1" applyFont="1" applyFill="1" applyBorder="1" applyAlignment="1">
      <alignment horizontal="left" vertical="center" wrapText="1"/>
    </xf>
    <xf numFmtId="0" fontId="20" fillId="0" borderId="30" xfId="7" applyNumberFormat="1" applyFont="1" applyFill="1" applyBorder="1" applyAlignment="1">
      <alignment horizontal="left" vertical="center" wrapText="1"/>
    </xf>
    <xf numFmtId="0" fontId="20" fillId="0" borderId="25" xfId="7" applyNumberFormat="1" applyFont="1" applyFill="1" applyBorder="1" applyAlignment="1">
      <alignment horizontal="left" vertical="center" wrapText="1"/>
    </xf>
    <xf numFmtId="0" fontId="20" fillId="0" borderId="26" xfId="7" applyNumberFormat="1" applyFont="1" applyFill="1" applyBorder="1" applyAlignment="1">
      <alignment horizontal="left" vertical="center" wrapText="1"/>
    </xf>
    <xf numFmtId="0" fontId="20" fillId="3" borderId="30" xfId="7" applyNumberFormat="1" applyFont="1" applyFill="1" applyBorder="1" applyAlignment="1">
      <alignment horizontal="justify" vertical="center" wrapText="1"/>
    </xf>
    <xf numFmtId="0" fontId="20" fillId="3" borderId="25" xfId="7" applyNumberFormat="1" applyFont="1" applyFill="1" applyBorder="1" applyAlignment="1">
      <alignment horizontal="justify" vertical="center" wrapText="1"/>
    </xf>
    <xf numFmtId="0" fontId="20" fillId="3" borderId="26" xfId="7" applyNumberFormat="1" applyFont="1" applyFill="1" applyBorder="1" applyAlignment="1">
      <alignment horizontal="justify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0" fillId="0" borderId="1" xfId="7" applyNumberFormat="1" applyFont="1" applyFill="1" applyBorder="1" applyAlignment="1" applyProtection="1">
      <alignment horizontal="left" vertical="center" wrapText="1"/>
      <protection locked="0"/>
    </xf>
    <xf numFmtId="0" fontId="20" fillId="0" borderId="31" xfId="7" applyNumberFormat="1" applyFont="1" applyFill="1" applyBorder="1" applyAlignment="1" applyProtection="1">
      <alignment horizontal="left" vertical="center" wrapText="1"/>
      <protection locked="0"/>
    </xf>
    <xf numFmtId="0" fontId="21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31" xfId="7" applyNumberFormat="1" applyFont="1" applyFill="1" applyBorder="1" applyAlignment="1" applyProtection="1">
      <alignment horizontal="justify" vertical="center" wrapText="1"/>
      <protection locked="0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20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0" fillId="3" borderId="31" xfId="7" applyNumberFormat="1" applyFont="1" applyFill="1" applyBorder="1" applyAlignment="1" applyProtection="1">
      <alignment horizontal="justify" vertical="center" wrapText="1"/>
      <protection locked="0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11" xfId="52" xr:uid="{00000000-0005-0000-0000-000024000000}"/>
    <cellStyle name="Normal 2" xfId="51" xr:uid="{00000000-0005-0000-0000-000025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5" zoomScaleNormal="85" zoomScalePageLayoutView="70" workbookViewId="0">
      <selection activeCell="E7" sqref="E6:E7"/>
    </sheetView>
  </sheetViews>
  <sheetFormatPr defaultRowHeight="15" x14ac:dyDescent="0.25"/>
  <cols>
    <col min="1" max="1" width="61" style="17" customWidth="1"/>
    <col min="2" max="13" width="17.28515625" style="17" customWidth="1"/>
    <col min="14" max="14" width="17.28515625" style="30" customWidth="1"/>
    <col min="15" max="15" width="9.140625" style="17"/>
    <col min="16" max="16" width="13.28515625" style="17" bestFit="1" customWidth="1"/>
    <col min="17" max="16384" width="9.140625" style="17"/>
  </cols>
  <sheetData>
    <row r="1" spans="1:14" s="6" customFormat="1" ht="45" customHeight="1" x14ac:dyDescent="0.25">
      <c r="A1" s="3" t="s">
        <v>72</v>
      </c>
      <c r="B1" s="4"/>
      <c r="C1" s="4"/>
      <c r="D1" s="4"/>
      <c r="E1" s="4"/>
      <c r="F1" s="4"/>
      <c r="G1" s="4"/>
      <c r="H1" s="4"/>
      <c r="I1" s="4"/>
      <c r="J1" s="4"/>
      <c r="K1" s="95"/>
      <c r="L1" s="95"/>
      <c r="M1" s="95"/>
      <c r="N1" s="5"/>
    </row>
    <row r="2" spans="1:14" s="6" customFormat="1" ht="16.5" customHeight="1" x14ac:dyDescent="0.25">
      <c r="A2" s="7" t="s">
        <v>19</v>
      </c>
      <c r="B2" s="8" t="s">
        <v>6</v>
      </c>
      <c r="C2" s="9" t="s">
        <v>7</v>
      </c>
      <c r="D2" s="10" t="s">
        <v>8</v>
      </c>
      <c r="E2" s="9" t="s">
        <v>9</v>
      </c>
      <c r="F2" s="10" t="s">
        <v>10</v>
      </c>
      <c r="G2" s="9" t="s">
        <v>23</v>
      </c>
      <c r="H2" s="10" t="s">
        <v>24</v>
      </c>
      <c r="I2" s="9" t="s">
        <v>0</v>
      </c>
      <c r="J2" s="10" t="s">
        <v>1</v>
      </c>
      <c r="K2" s="9" t="s">
        <v>59</v>
      </c>
      <c r="L2" s="10" t="s">
        <v>4</v>
      </c>
      <c r="M2" s="9" t="s">
        <v>5</v>
      </c>
      <c r="N2" s="11" t="s">
        <v>2</v>
      </c>
    </row>
    <row r="3" spans="1:14" ht="16.5" customHeight="1" x14ac:dyDescent="0.25">
      <c r="A3" s="12" t="s">
        <v>11</v>
      </c>
      <c r="B3" s="13">
        <v>1994731.8799999971</v>
      </c>
      <c r="C3" s="14">
        <v>1746648.7799999984</v>
      </c>
      <c r="D3" s="15">
        <v>1780247.7199999979</v>
      </c>
      <c r="E3" s="14">
        <v>1682577.1999999974</v>
      </c>
      <c r="F3" s="13">
        <v>1605436.4999999972</v>
      </c>
      <c r="G3" s="14"/>
      <c r="H3" s="13"/>
      <c r="I3" s="14"/>
      <c r="J3" s="13"/>
      <c r="K3" s="14"/>
      <c r="L3" s="13"/>
      <c r="M3" s="14"/>
      <c r="N3" s="16"/>
    </row>
    <row r="4" spans="1:14" s="6" customFormat="1" ht="30" customHeight="1" x14ac:dyDescent="0.25">
      <c r="A4" s="18" t="s">
        <v>20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16.5" customHeight="1" x14ac:dyDescent="0.25">
      <c r="A5" s="12" t="s">
        <v>37</v>
      </c>
      <c r="B5" s="13">
        <v>3934500</v>
      </c>
      <c r="C5" s="14">
        <v>3934500</v>
      </c>
      <c r="D5" s="13">
        <v>3934500</v>
      </c>
      <c r="E5" s="14">
        <v>3934500</v>
      </c>
      <c r="F5" s="13">
        <v>3934500</v>
      </c>
      <c r="G5" s="14"/>
      <c r="H5" s="13"/>
      <c r="I5" s="14"/>
      <c r="J5" s="13"/>
      <c r="K5" s="14"/>
      <c r="L5" s="13"/>
      <c r="M5" s="14"/>
      <c r="N5" s="16">
        <f>SUM(B5:M5)</f>
        <v>19672500</v>
      </c>
    </row>
    <row r="6" spans="1:14" ht="16.5" customHeight="1" x14ac:dyDescent="0.25">
      <c r="A6" s="12" t="s">
        <v>60</v>
      </c>
      <c r="B6" s="84">
        <v>0</v>
      </c>
      <c r="C6" s="14">
        <v>0</v>
      </c>
      <c r="D6" s="13">
        <v>0</v>
      </c>
      <c r="E6" s="14">
        <v>0</v>
      </c>
      <c r="F6" s="13">
        <v>0</v>
      </c>
      <c r="G6" s="14"/>
      <c r="H6" s="13"/>
      <c r="I6" s="14"/>
      <c r="J6" s="13"/>
      <c r="K6" s="14"/>
      <c r="L6" s="13"/>
      <c r="M6" s="14"/>
      <c r="N6" s="16">
        <f t="shared" ref="N6:N53" si="0">SUM(B6:M6)</f>
        <v>0</v>
      </c>
    </row>
    <row r="7" spans="1:14" ht="16.5" customHeight="1" x14ac:dyDescent="0.25">
      <c r="A7" s="12" t="s">
        <v>61</v>
      </c>
      <c r="B7" s="85">
        <v>0</v>
      </c>
      <c r="C7" s="21">
        <v>0</v>
      </c>
      <c r="D7" s="22">
        <v>0</v>
      </c>
      <c r="E7" s="23">
        <v>0</v>
      </c>
      <c r="F7" s="22">
        <v>0</v>
      </c>
      <c r="G7" s="23"/>
      <c r="H7" s="22"/>
      <c r="I7" s="23"/>
      <c r="J7" s="22"/>
      <c r="K7" s="23"/>
      <c r="L7" s="22"/>
      <c r="M7" s="23"/>
      <c r="N7" s="16">
        <f t="shared" si="0"/>
        <v>0</v>
      </c>
    </row>
    <row r="8" spans="1:14" ht="16.5" customHeight="1" x14ac:dyDescent="0.25">
      <c r="A8" s="12" t="s">
        <v>69</v>
      </c>
      <c r="B8" s="84">
        <v>0</v>
      </c>
      <c r="C8" s="14">
        <v>0</v>
      </c>
      <c r="D8" s="13">
        <v>0</v>
      </c>
      <c r="E8" s="14">
        <v>0</v>
      </c>
      <c r="F8" s="13">
        <v>0</v>
      </c>
      <c r="G8" s="14"/>
      <c r="H8" s="13"/>
      <c r="I8" s="14"/>
      <c r="J8" s="13"/>
      <c r="K8" s="14"/>
      <c r="L8" s="13"/>
      <c r="M8" s="24"/>
      <c r="N8" s="16">
        <f t="shared" si="0"/>
        <v>0</v>
      </c>
    </row>
    <row r="9" spans="1:14" ht="16.5" customHeight="1" x14ac:dyDescent="0.25">
      <c r="A9" s="12" t="s">
        <v>62</v>
      </c>
      <c r="B9" s="84">
        <v>0</v>
      </c>
      <c r="C9" s="14">
        <v>0</v>
      </c>
      <c r="D9" s="13">
        <v>0</v>
      </c>
      <c r="E9" s="14">
        <v>0</v>
      </c>
      <c r="F9" s="13">
        <v>0</v>
      </c>
      <c r="G9" s="14"/>
      <c r="H9" s="13"/>
      <c r="I9" s="14"/>
      <c r="J9" s="13"/>
      <c r="K9" s="14"/>
      <c r="L9" s="13"/>
      <c r="M9" s="24"/>
      <c r="N9" s="16">
        <f t="shared" si="0"/>
        <v>0</v>
      </c>
    </row>
    <row r="10" spans="1:14" ht="16.5" customHeight="1" x14ac:dyDescent="0.25">
      <c r="A10" s="12" t="s">
        <v>63</v>
      </c>
      <c r="B10" s="84">
        <v>0</v>
      </c>
      <c r="C10" s="14">
        <v>0</v>
      </c>
      <c r="D10" s="13">
        <v>0</v>
      </c>
      <c r="E10" s="14">
        <v>0</v>
      </c>
      <c r="F10" s="13">
        <v>0</v>
      </c>
      <c r="G10" s="14"/>
      <c r="H10" s="13"/>
      <c r="I10" s="14"/>
      <c r="J10" s="13"/>
      <c r="K10" s="14"/>
      <c r="L10" s="13"/>
      <c r="M10" s="14"/>
      <c r="N10" s="16">
        <f t="shared" si="0"/>
        <v>0</v>
      </c>
    </row>
    <row r="11" spans="1:14" ht="16.5" customHeight="1" x14ac:dyDescent="0.25">
      <c r="A11" s="12" t="s">
        <v>12</v>
      </c>
      <c r="B11" s="13">
        <v>34523.43</v>
      </c>
      <c r="C11" s="14">
        <v>26584.12</v>
      </c>
      <c r="D11" s="13">
        <v>27152.92</v>
      </c>
      <c r="E11" s="14">
        <v>46023.4</v>
      </c>
      <c r="F11" s="13">
        <v>29210.77</v>
      </c>
      <c r="G11" s="14"/>
      <c r="H11" s="13"/>
      <c r="I11" s="14"/>
      <c r="J11" s="13"/>
      <c r="K11" s="14"/>
      <c r="L11" s="13"/>
      <c r="M11" s="14"/>
      <c r="N11" s="16">
        <f t="shared" si="0"/>
        <v>163494.63999999998</v>
      </c>
    </row>
    <row r="12" spans="1:14" ht="16.5" customHeight="1" x14ac:dyDescent="0.25">
      <c r="A12" s="12" t="s">
        <v>64</v>
      </c>
      <c r="B12" s="84">
        <v>0</v>
      </c>
      <c r="C12" s="14">
        <v>0</v>
      </c>
      <c r="D12" s="13">
        <v>0</v>
      </c>
      <c r="E12" s="14">
        <v>0</v>
      </c>
      <c r="F12" s="13">
        <v>0</v>
      </c>
      <c r="G12" s="14"/>
      <c r="H12" s="13"/>
      <c r="I12" s="14"/>
      <c r="J12" s="13"/>
      <c r="K12" s="14"/>
      <c r="L12" s="13"/>
      <c r="M12" s="24"/>
      <c r="N12" s="16">
        <f t="shared" si="0"/>
        <v>0</v>
      </c>
    </row>
    <row r="13" spans="1:14" ht="16.5" customHeight="1" x14ac:dyDescent="0.25">
      <c r="A13" s="12" t="s">
        <v>65</v>
      </c>
      <c r="B13" s="84">
        <v>0</v>
      </c>
      <c r="C13" s="14">
        <v>0</v>
      </c>
      <c r="D13" s="13">
        <v>0</v>
      </c>
      <c r="E13" s="14">
        <v>0</v>
      </c>
      <c r="F13" s="13">
        <v>0</v>
      </c>
      <c r="G13" s="14"/>
      <c r="H13" s="13"/>
      <c r="I13" s="14"/>
      <c r="J13" s="13"/>
      <c r="K13" s="14"/>
      <c r="L13" s="13"/>
      <c r="M13" s="24"/>
      <c r="N13" s="16">
        <f t="shared" si="0"/>
        <v>0</v>
      </c>
    </row>
    <row r="14" spans="1:14" ht="16.5" customHeight="1" x14ac:dyDescent="0.25">
      <c r="A14" s="12" t="s">
        <v>66</v>
      </c>
      <c r="B14" s="84">
        <v>0</v>
      </c>
      <c r="C14" s="14">
        <v>0</v>
      </c>
      <c r="D14" s="13">
        <v>0</v>
      </c>
      <c r="E14" s="14">
        <v>0</v>
      </c>
      <c r="F14" s="13">
        <v>0</v>
      </c>
      <c r="G14" s="14"/>
      <c r="H14" s="13"/>
      <c r="I14" s="14"/>
      <c r="J14" s="13"/>
      <c r="K14" s="14"/>
      <c r="L14" s="13"/>
      <c r="M14" s="24"/>
      <c r="N14" s="16">
        <f t="shared" si="0"/>
        <v>0</v>
      </c>
    </row>
    <row r="15" spans="1:14" ht="16.5" customHeight="1" x14ac:dyDescent="0.25">
      <c r="A15" s="12" t="s">
        <v>38</v>
      </c>
      <c r="B15" s="84">
        <v>0</v>
      </c>
      <c r="C15" s="14">
        <v>0</v>
      </c>
      <c r="D15" s="13">
        <v>0</v>
      </c>
      <c r="E15" s="14">
        <v>0</v>
      </c>
      <c r="F15" s="13">
        <v>0</v>
      </c>
      <c r="G15" s="14"/>
      <c r="H15" s="13"/>
      <c r="I15" s="14"/>
      <c r="J15" s="13"/>
      <c r="K15" s="14"/>
      <c r="L15" s="13"/>
      <c r="M15" s="14"/>
      <c r="N15" s="16">
        <f t="shared" si="0"/>
        <v>0</v>
      </c>
    </row>
    <row r="16" spans="1:14" ht="16.5" customHeight="1" x14ac:dyDescent="0.25">
      <c r="A16" s="25" t="s">
        <v>67</v>
      </c>
      <c r="B16" s="84">
        <v>0</v>
      </c>
      <c r="C16" s="14">
        <v>0</v>
      </c>
      <c r="D16" s="13">
        <v>0</v>
      </c>
      <c r="E16" s="14">
        <v>0</v>
      </c>
      <c r="F16" s="13">
        <v>0</v>
      </c>
      <c r="G16" s="14"/>
      <c r="H16" s="13"/>
      <c r="I16" s="14"/>
      <c r="J16" s="13"/>
      <c r="K16" s="14"/>
      <c r="L16" s="13"/>
      <c r="M16" s="14"/>
      <c r="N16" s="16">
        <f t="shared" si="0"/>
        <v>0</v>
      </c>
    </row>
    <row r="17" spans="1:14" ht="16.5" customHeight="1" x14ac:dyDescent="0.25">
      <c r="A17" s="25" t="s">
        <v>68</v>
      </c>
      <c r="B17" s="84">
        <v>0</v>
      </c>
      <c r="C17" s="14">
        <v>0</v>
      </c>
      <c r="D17" s="13">
        <v>0</v>
      </c>
      <c r="E17" s="14">
        <v>0</v>
      </c>
      <c r="F17" s="13">
        <v>0</v>
      </c>
      <c r="G17" s="14"/>
      <c r="H17" s="13"/>
      <c r="I17" s="14"/>
      <c r="J17" s="13"/>
      <c r="K17" s="14"/>
      <c r="L17" s="13"/>
      <c r="M17" s="24"/>
      <c r="N17" s="16">
        <f t="shared" si="0"/>
        <v>0</v>
      </c>
    </row>
    <row r="18" spans="1:14" ht="16.5" customHeight="1" x14ac:dyDescent="0.25">
      <c r="A18" s="25" t="s">
        <v>73</v>
      </c>
      <c r="B18" s="13">
        <v>2399.29</v>
      </c>
      <c r="C18" s="14">
        <v>0</v>
      </c>
      <c r="D18" s="13">
        <v>213.14</v>
      </c>
      <c r="E18" s="14">
        <v>95149.64</v>
      </c>
      <c r="F18" s="13">
        <v>0</v>
      </c>
      <c r="G18" s="14"/>
      <c r="H18" s="13"/>
      <c r="I18" s="21"/>
      <c r="J18" s="15"/>
      <c r="K18" s="14"/>
      <c r="L18" s="13"/>
      <c r="M18" s="14"/>
      <c r="N18" s="16">
        <f t="shared" si="0"/>
        <v>97762.069999999992</v>
      </c>
    </row>
    <row r="19" spans="1:14" s="30" customFormat="1" ht="16.5" customHeight="1" x14ac:dyDescent="0.25">
      <c r="A19" s="26" t="s">
        <v>39</v>
      </c>
      <c r="B19" s="29">
        <v>3971422.72</v>
      </c>
      <c r="C19" s="28">
        <v>3961084.12</v>
      </c>
      <c r="D19" s="27">
        <v>3961866.06</v>
      </c>
      <c r="E19" s="28">
        <v>4075673.04</v>
      </c>
      <c r="F19" s="27">
        <v>3963710.77</v>
      </c>
      <c r="G19" s="28"/>
      <c r="H19" s="27"/>
      <c r="I19" s="28"/>
      <c r="J19" s="27"/>
      <c r="K19" s="28"/>
      <c r="L19" s="29"/>
      <c r="M19" s="24"/>
      <c r="N19" s="16">
        <f t="shared" si="0"/>
        <v>19933756.710000001</v>
      </c>
    </row>
    <row r="20" spans="1:14" s="6" customFormat="1" ht="30" customHeight="1" x14ac:dyDescent="0.25">
      <c r="A20" s="18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19"/>
      <c r="M20" s="19"/>
      <c r="N20" s="20"/>
    </row>
    <row r="21" spans="1:14" s="30" customFormat="1" ht="16.5" customHeight="1" x14ac:dyDescent="0.25">
      <c r="A21" s="26" t="s">
        <v>14</v>
      </c>
      <c r="B21" s="29">
        <v>2515800.2399999993</v>
      </c>
      <c r="C21" s="24">
        <v>2110642.9300000002</v>
      </c>
      <c r="D21" s="29">
        <v>2188044.4</v>
      </c>
      <c r="E21" s="24">
        <v>2192676.37</v>
      </c>
      <c r="F21" s="29">
        <v>2144294.58</v>
      </c>
      <c r="G21" s="24"/>
      <c r="H21" s="29"/>
      <c r="I21" s="24"/>
      <c r="J21" s="29"/>
      <c r="K21" s="24"/>
      <c r="L21" s="29"/>
      <c r="M21" s="24"/>
      <c r="N21" s="16">
        <f t="shared" si="0"/>
        <v>11151458.520000001</v>
      </c>
    </row>
    <row r="22" spans="1:14" ht="16.5" customHeight="1" x14ac:dyDescent="0.25">
      <c r="A22" s="12" t="s">
        <v>30</v>
      </c>
      <c r="B22" s="13">
        <v>1265643.4499999997</v>
      </c>
      <c r="C22" s="14">
        <v>1206856.2000000004</v>
      </c>
      <c r="D22" s="13">
        <v>1270833.2700000003</v>
      </c>
      <c r="E22" s="14">
        <v>1278177.81</v>
      </c>
      <c r="F22" s="13">
        <v>1261344.4700000002</v>
      </c>
      <c r="G22" s="14"/>
      <c r="H22" s="13"/>
      <c r="I22" s="14"/>
      <c r="J22" s="13"/>
      <c r="K22" s="14"/>
      <c r="L22" s="13"/>
      <c r="M22" s="14"/>
      <c r="N22" s="16">
        <f t="shared" si="0"/>
        <v>6282855.2000000011</v>
      </c>
    </row>
    <row r="23" spans="1:14" ht="16.5" customHeight="1" x14ac:dyDescent="0.25">
      <c r="A23" s="12" t="s">
        <v>32</v>
      </c>
      <c r="B23" s="13">
        <v>188910.4</v>
      </c>
      <c r="C23" s="14">
        <v>118568.48</v>
      </c>
      <c r="D23" s="13">
        <v>118465.16000000002</v>
      </c>
      <c r="E23" s="14">
        <v>117025.68</v>
      </c>
      <c r="F23" s="13">
        <v>113428.45</v>
      </c>
      <c r="G23" s="14"/>
      <c r="H23" s="13"/>
      <c r="I23" s="14"/>
      <c r="J23" s="13"/>
      <c r="K23" s="14"/>
      <c r="L23" s="13"/>
      <c r="M23" s="14"/>
      <c r="N23" s="16">
        <f t="shared" si="0"/>
        <v>656398.16999999993</v>
      </c>
    </row>
    <row r="24" spans="1:14" ht="16.5" customHeight="1" x14ac:dyDescent="0.25">
      <c r="A24" s="12" t="s">
        <v>40</v>
      </c>
      <c r="B24" s="13">
        <v>0</v>
      </c>
      <c r="C24" s="14">
        <v>0</v>
      </c>
      <c r="D24" s="13">
        <v>0</v>
      </c>
      <c r="E24" s="14">
        <v>0</v>
      </c>
      <c r="F24" s="13">
        <v>0</v>
      </c>
      <c r="G24" s="14"/>
      <c r="H24" s="13"/>
      <c r="I24" s="14"/>
      <c r="J24" s="13"/>
      <c r="K24" s="14"/>
      <c r="L24" s="13"/>
      <c r="M24" s="14"/>
      <c r="N24" s="16">
        <f t="shared" si="0"/>
        <v>0</v>
      </c>
    </row>
    <row r="25" spans="1:14" ht="16.5" customHeight="1" x14ac:dyDescent="0.25">
      <c r="A25" s="12" t="s">
        <v>31</v>
      </c>
      <c r="B25" s="13">
        <v>743588.92</v>
      </c>
      <c r="C25" s="14">
        <v>473457.07999999996</v>
      </c>
      <c r="D25" s="13">
        <v>460117.17000000004</v>
      </c>
      <c r="E25" s="14">
        <v>482927.24</v>
      </c>
      <c r="F25" s="13">
        <v>473961.66000000003</v>
      </c>
      <c r="G25" s="14"/>
      <c r="H25" s="13"/>
      <c r="I25" s="14"/>
      <c r="J25" s="13"/>
      <c r="K25" s="14"/>
      <c r="L25" s="13"/>
      <c r="M25" s="14"/>
      <c r="N25" s="16">
        <f t="shared" si="0"/>
        <v>2634052.0700000003</v>
      </c>
    </row>
    <row r="26" spans="1:14" ht="16.5" customHeight="1" x14ac:dyDescent="0.25">
      <c r="A26" s="12" t="s">
        <v>41</v>
      </c>
      <c r="B26" s="13">
        <v>25772.55</v>
      </c>
      <c r="C26" s="14">
        <v>53986.53</v>
      </c>
      <c r="D26" s="13">
        <v>57460.259999999995</v>
      </c>
      <c r="E26" s="14">
        <v>43117.72</v>
      </c>
      <c r="F26" s="13">
        <v>5583.12</v>
      </c>
      <c r="G26" s="14"/>
      <c r="H26" s="13"/>
      <c r="I26" s="14"/>
      <c r="J26" s="13"/>
      <c r="K26" s="14"/>
      <c r="L26" s="13"/>
      <c r="M26" s="14"/>
      <c r="N26" s="16">
        <f t="shared" si="0"/>
        <v>185920.18</v>
      </c>
    </row>
    <row r="27" spans="1:14" ht="16.5" customHeight="1" x14ac:dyDescent="0.25">
      <c r="A27" s="12" t="s">
        <v>25</v>
      </c>
      <c r="B27" s="13">
        <v>30843.3</v>
      </c>
      <c r="C27" s="14">
        <v>9623.77</v>
      </c>
      <c r="D27" s="13">
        <v>10437.14</v>
      </c>
      <c r="E27" s="14">
        <v>0</v>
      </c>
      <c r="F27" s="13">
        <v>2775.09</v>
      </c>
      <c r="G27" s="14"/>
      <c r="H27" s="13"/>
      <c r="I27" s="14"/>
      <c r="J27" s="13"/>
      <c r="K27" s="14"/>
      <c r="L27" s="13"/>
      <c r="M27" s="14"/>
      <c r="N27" s="16">
        <f t="shared" si="0"/>
        <v>53679.3</v>
      </c>
    </row>
    <row r="28" spans="1:14" ht="16.5" customHeight="1" x14ac:dyDescent="0.25">
      <c r="A28" s="12" t="s">
        <v>26</v>
      </c>
      <c r="B28" s="13">
        <v>120220.22</v>
      </c>
      <c r="C28" s="14">
        <v>106281.27</v>
      </c>
      <c r="D28" s="13">
        <v>133424.03</v>
      </c>
      <c r="E28" s="14">
        <v>114827.06</v>
      </c>
      <c r="F28" s="13">
        <v>146369.18</v>
      </c>
      <c r="G28" s="14"/>
      <c r="H28" s="13"/>
      <c r="I28" s="14"/>
      <c r="J28" s="13"/>
      <c r="K28" s="14"/>
      <c r="L28" s="13"/>
      <c r="M28" s="14"/>
      <c r="N28" s="16">
        <f t="shared" si="0"/>
        <v>621121.76</v>
      </c>
    </row>
    <row r="29" spans="1:14" ht="16.5" customHeight="1" x14ac:dyDescent="0.25">
      <c r="A29" s="25" t="s">
        <v>42</v>
      </c>
      <c r="B29" s="13">
        <v>140821.4</v>
      </c>
      <c r="C29" s="14">
        <v>141869.60000000003</v>
      </c>
      <c r="D29" s="13">
        <v>137307.37</v>
      </c>
      <c r="E29" s="14">
        <v>156600.85999999999</v>
      </c>
      <c r="F29" s="13">
        <v>140832.60999999999</v>
      </c>
      <c r="G29" s="14"/>
      <c r="H29" s="13"/>
      <c r="I29" s="14"/>
      <c r="J29" s="13"/>
      <c r="K29" s="14"/>
      <c r="L29" s="13"/>
      <c r="M29" s="14"/>
      <c r="N29" s="16">
        <f t="shared" si="0"/>
        <v>717431.84</v>
      </c>
    </row>
    <row r="30" spans="1:14" ht="16.5" customHeight="1" x14ac:dyDescent="0.25">
      <c r="A30" s="25" t="s">
        <v>70</v>
      </c>
      <c r="B30" s="84">
        <v>0</v>
      </c>
      <c r="C30" s="14">
        <v>0</v>
      </c>
      <c r="D30" s="13">
        <v>0</v>
      </c>
      <c r="E30" s="14">
        <v>0</v>
      </c>
      <c r="F30" s="13">
        <v>0</v>
      </c>
      <c r="G30" s="14"/>
      <c r="H30" s="13"/>
      <c r="I30" s="14"/>
      <c r="J30" s="13"/>
      <c r="K30" s="14"/>
      <c r="L30" s="13"/>
      <c r="M30" s="24"/>
      <c r="N30" s="16">
        <f t="shared" si="0"/>
        <v>0</v>
      </c>
    </row>
    <row r="31" spans="1:14" ht="16.5" customHeight="1" x14ac:dyDescent="0.25">
      <c r="A31" s="25" t="s">
        <v>71</v>
      </c>
      <c r="B31" s="84">
        <v>0</v>
      </c>
      <c r="C31" s="14">
        <v>0</v>
      </c>
      <c r="D31" s="13">
        <v>0</v>
      </c>
      <c r="E31" s="14">
        <v>0</v>
      </c>
      <c r="F31" s="13">
        <v>0</v>
      </c>
      <c r="G31" s="14"/>
      <c r="H31" s="13"/>
      <c r="I31" s="14"/>
      <c r="J31" s="13"/>
      <c r="K31" s="14"/>
      <c r="L31" s="13"/>
      <c r="M31" s="24"/>
      <c r="N31" s="16">
        <f t="shared" si="0"/>
        <v>0</v>
      </c>
    </row>
    <row r="32" spans="1:14" s="30" customFormat="1" ht="16.5" customHeight="1" x14ac:dyDescent="0.25">
      <c r="A32" s="26" t="s">
        <v>28</v>
      </c>
      <c r="B32" s="29">
        <v>881698.55</v>
      </c>
      <c r="C32" s="24">
        <v>895890.62000000011</v>
      </c>
      <c r="D32" s="29">
        <v>842447.95000000007</v>
      </c>
      <c r="E32" s="24">
        <v>901088.1</v>
      </c>
      <c r="F32" s="29">
        <v>786825.7</v>
      </c>
      <c r="G32" s="24"/>
      <c r="H32" s="29"/>
      <c r="I32" s="24"/>
      <c r="J32" s="29"/>
      <c r="K32" s="24"/>
      <c r="L32" s="29"/>
      <c r="M32" s="24"/>
      <c r="N32" s="16">
        <f t="shared" si="0"/>
        <v>4307950.92</v>
      </c>
    </row>
    <row r="33" spans="1:14" s="30" customFormat="1" ht="16.5" customHeight="1" x14ac:dyDescent="0.25">
      <c r="A33" s="26" t="s">
        <v>33</v>
      </c>
      <c r="B33" s="29">
        <v>402163.10999999993</v>
      </c>
      <c r="C33" s="24">
        <v>425048.78</v>
      </c>
      <c r="D33" s="29">
        <v>406561.24000000005</v>
      </c>
      <c r="E33" s="24">
        <v>398964.87</v>
      </c>
      <c r="F33" s="29">
        <v>424109.64</v>
      </c>
      <c r="G33" s="24"/>
      <c r="H33" s="29"/>
      <c r="I33" s="24"/>
      <c r="J33" s="29"/>
      <c r="K33" s="24"/>
      <c r="L33" s="29"/>
      <c r="M33" s="24"/>
      <c r="N33" s="16">
        <f t="shared" si="0"/>
        <v>2056847.6400000001</v>
      </c>
    </row>
    <row r="34" spans="1:14" ht="16.5" customHeight="1" x14ac:dyDescent="0.25">
      <c r="A34" s="12" t="s">
        <v>34</v>
      </c>
      <c r="B34" s="13">
        <v>402163.10999999993</v>
      </c>
      <c r="C34" s="14">
        <v>425048.78</v>
      </c>
      <c r="D34" s="13">
        <v>406561.24000000005</v>
      </c>
      <c r="E34" s="14">
        <v>398964.87</v>
      </c>
      <c r="F34" s="13">
        <v>422509.75</v>
      </c>
      <c r="G34" s="14"/>
      <c r="H34" s="13"/>
      <c r="I34" s="14"/>
      <c r="J34" s="13"/>
      <c r="K34" s="14"/>
      <c r="L34" s="13"/>
      <c r="M34" s="14"/>
      <c r="N34" s="16">
        <f t="shared" si="0"/>
        <v>2055247.75</v>
      </c>
    </row>
    <row r="35" spans="1:14" ht="16.5" customHeight="1" x14ac:dyDescent="0.25">
      <c r="A35" s="12" t="s">
        <v>35</v>
      </c>
      <c r="B35" s="13">
        <v>0</v>
      </c>
      <c r="C35" s="14">
        <v>0</v>
      </c>
      <c r="D35" s="13">
        <v>0</v>
      </c>
      <c r="E35" s="14">
        <v>0</v>
      </c>
      <c r="F35" s="13">
        <v>1599.89</v>
      </c>
      <c r="G35" s="14"/>
      <c r="H35" s="13"/>
      <c r="I35" s="14"/>
      <c r="J35" s="13"/>
      <c r="K35" s="14"/>
      <c r="L35" s="13"/>
      <c r="M35" s="14"/>
      <c r="N35" s="16">
        <f t="shared" si="0"/>
        <v>1599.89</v>
      </c>
    </row>
    <row r="36" spans="1:14" ht="16.5" customHeight="1" x14ac:dyDescent="0.25">
      <c r="A36" s="12" t="s">
        <v>36</v>
      </c>
      <c r="B36" s="13">
        <v>479535.44000000006</v>
      </c>
      <c r="C36" s="14">
        <v>470841.84</v>
      </c>
      <c r="D36" s="13">
        <v>435886.71</v>
      </c>
      <c r="E36" s="14">
        <v>502123.23</v>
      </c>
      <c r="F36" s="13">
        <v>362716.06</v>
      </c>
      <c r="G36" s="14"/>
      <c r="H36" s="13"/>
      <c r="I36" s="14"/>
      <c r="J36" s="13"/>
      <c r="K36" s="14"/>
      <c r="L36" s="13"/>
      <c r="M36" s="14"/>
      <c r="N36" s="16">
        <f t="shared" si="0"/>
        <v>2251103.2799999998</v>
      </c>
    </row>
    <row r="37" spans="1:14" s="30" customFormat="1" ht="16.5" customHeight="1" x14ac:dyDescent="0.25">
      <c r="A37" s="26" t="s">
        <v>15</v>
      </c>
      <c r="B37" s="29">
        <v>587917.47</v>
      </c>
      <c r="C37" s="24">
        <v>606101.21</v>
      </c>
      <c r="D37" s="29">
        <v>781903.3600000001</v>
      </c>
      <c r="E37" s="24">
        <v>759439.56</v>
      </c>
      <c r="F37" s="29">
        <v>576296.49</v>
      </c>
      <c r="G37" s="24"/>
      <c r="H37" s="29"/>
      <c r="I37" s="24"/>
      <c r="J37" s="29"/>
      <c r="K37" s="24"/>
      <c r="L37" s="29"/>
      <c r="M37" s="24"/>
      <c r="N37" s="16">
        <f t="shared" si="0"/>
        <v>3311658.09</v>
      </c>
    </row>
    <row r="38" spans="1:14" ht="16.5" customHeight="1" x14ac:dyDescent="0.25">
      <c r="A38" s="12" t="s">
        <v>43</v>
      </c>
      <c r="B38" s="13">
        <v>306344.13999999996</v>
      </c>
      <c r="C38" s="14">
        <v>207769.78908161182</v>
      </c>
      <c r="D38" s="13">
        <v>472932.49000000017</v>
      </c>
      <c r="E38" s="14">
        <v>277739.07933997072</v>
      </c>
      <c r="F38" s="13">
        <v>269531.7099999999</v>
      </c>
      <c r="G38" s="14"/>
      <c r="H38" s="13"/>
      <c r="I38" s="14"/>
      <c r="J38" s="13"/>
      <c r="K38" s="14"/>
      <c r="L38" s="13"/>
      <c r="M38" s="14"/>
      <c r="N38" s="16">
        <f t="shared" si="0"/>
        <v>1534317.2084215828</v>
      </c>
    </row>
    <row r="39" spans="1:14" ht="16.5" customHeight="1" x14ac:dyDescent="0.25">
      <c r="A39" s="12" t="s">
        <v>44</v>
      </c>
      <c r="B39" s="13">
        <v>0</v>
      </c>
      <c r="C39" s="14">
        <v>0</v>
      </c>
      <c r="D39" s="13">
        <v>0</v>
      </c>
      <c r="E39" s="14">
        <v>0</v>
      </c>
      <c r="F39" s="13">
        <v>0</v>
      </c>
      <c r="G39" s="14"/>
      <c r="H39" s="13"/>
      <c r="I39" s="14"/>
      <c r="J39" s="13"/>
      <c r="K39" s="14"/>
      <c r="L39" s="13"/>
      <c r="M39" s="14"/>
      <c r="N39" s="16">
        <f t="shared" si="0"/>
        <v>0</v>
      </c>
    </row>
    <row r="40" spans="1:14" ht="16.5" customHeight="1" x14ac:dyDescent="0.25">
      <c r="A40" s="12" t="s">
        <v>45</v>
      </c>
      <c r="B40" s="13">
        <v>281573.33</v>
      </c>
      <c r="C40" s="14">
        <v>398331.42091838812</v>
      </c>
      <c r="D40" s="13">
        <v>308970.86999999988</v>
      </c>
      <c r="E40" s="14">
        <v>481700.48066002934</v>
      </c>
      <c r="F40" s="13">
        <v>306764.78000000009</v>
      </c>
      <c r="G40" s="14"/>
      <c r="H40" s="13"/>
      <c r="I40" s="14"/>
      <c r="J40" s="13"/>
      <c r="K40" s="14"/>
      <c r="L40" s="13"/>
      <c r="M40" s="14"/>
      <c r="N40" s="16">
        <f t="shared" si="0"/>
        <v>1777340.8815784173</v>
      </c>
    </row>
    <row r="41" spans="1:14" s="30" customFormat="1" ht="16.5" customHeight="1" x14ac:dyDescent="0.25">
      <c r="A41" s="26" t="s">
        <v>46</v>
      </c>
      <c r="B41" s="29">
        <v>0</v>
      </c>
      <c r="C41" s="24">
        <v>10356.449999999999</v>
      </c>
      <c r="D41" s="29">
        <v>9457.9600000000009</v>
      </c>
      <c r="E41" s="24">
        <v>10132.779999999999</v>
      </c>
      <c r="F41" s="29">
        <v>781.8</v>
      </c>
      <c r="G41" s="24"/>
      <c r="H41" s="29"/>
      <c r="I41" s="24"/>
      <c r="J41" s="29"/>
      <c r="K41" s="24"/>
      <c r="L41" s="29"/>
      <c r="M41" s="24"/>
      <c r="N41" s="16">
        <f t="shared" si="0"/>
        <v>30728.989999999998</v>
      </c>
    </row>
    <row r="42" spans="1:14" ht="16.5" customHeight="1" x14ac:dyDescent="0.25">
      <c r="A42" s="12" t="s">
        <v>47</v>
      </c>
      <c r="B42" s="13">
        <v>0</v>
      </c>
      <c r="C42" s="14">
        <v>10356.449999999999</v>
      </c>
      <c r="D42" s="13">
        <v>9457.9600000000009</v>
      </c>
      <c r="E42" s="14">
        <v>10132.779999999999</v>
      </c>
      <c r="F42" s="13">
        <v>781.8</v>
      </c>
      <c r="G42" s="14"/>
      <c r="H42" s="13"/>
      <c r="I42" s="14"/>
      <c r="J42" s="13"/>
      <c r="K42" s="14"/>
      <c r="L42" s="13"/>
      <c r="M42" s="14"/>
      <c r="N42" s="16">
        <f t="shared" si="0"/>
        <v>30728.989999999998</v>
      </c>
    </row>
    <row r="43" spans="1:14" ht="16.5" customHeight="1" x14ac:dyDescent="0.25">
      <c r="A43" s="12" t="s">
        <v>48</v>
      </c>
      <c r="B43" s="13">
        <v>0</v>
      </c>
      <c r="C43" s="14">
        <v>0</v>
      </c>
      <c r="D43" s="13">
        <v>0</v>
      </c>
      <c r="E43" s="14">
        <v>0</v>
      </c>
      <c r="F43" s="13">
        <v>0</v>
      </c>
      <c r="G43" s="14"/>
      <c r="H43" s="13"/>
      <c r="I43" s="14"/>
      <c r="J43" s="13"/>
      <c r="K43" s="14"/>
      <c r="L43" s="13"/>
      <c r="M43" s="14"/>
      <c r="N43" s="16">
        <f t="shared" si="0"/>
        <v>0</v>
      </c>
    </row>
    <row r="44" spans="1:14" ht="16.5" customHeight="1" x14ac:dyDescent="0.25">
      <c r="A44" s="12" t="s">
        <v>49</v>
      </c>
      <c r="B44" s="13">
        <v>0</v>
      </c>
      <c r="C44" s="14">
        <v>0</v>
      </c>
      <c r="D44" s="13">
        <v>0</v>
      </c>
      <c r="E44" s="14">
        <v>0</v>
      </c>
      <c r="F44" s="13">
        <v>0</v>
      </c>
      <c r="G44" s="14"/>
      <c r="H44" s="13"/>
      <c r="I44" s="14"/>
      <c r="J44" s="13"/>
      <c r="K44" s="14"/>
      <c r="L44" s="13"/>
      <c r="M44" s="14"/>
      <c r="N44" s="16">
        <f t="shared" si="0"/>
        <v>0</v>
      </c>
    </row>
    <row r="45" spans="1:14" ht="16.5" customHeight="1" x14ac:dyDescent="0.25">
      <c r="A45" s="12" t="s">
        <v>50</v>
      </c>
      <c r="B45" s="13">
        <v>101550.91000000002</v>
      </c>
      <c r="C45" s="14">
        <v>100758.34999999999</v>
      </c>
      <c r="D45" s="13">
        <v>128700.45999999999</v>
      </c>
      <c r="E45" s="14">
        <v>122720.51000000001</v>
      </c>
      <c r="F45" s="13">
        <v>128566.33</v>
      </c>
      <c r="G45" s="14"/>
      <c r="H45" s="13"/>
      <c r="I45" s="14"/>
      <c r="J45" s="13"/>
      <c r="K45" s="14"/>
      <c r="L45" s="13"/>
      <c r="M45" s="14"/>
      <c r="N45" s="16">
        <f t="shared" si="0"/>
        <v>582296.55999999994</v>
      </c>
    </row>
    <row r="46" spans="1:14" ht="16.5" customHeight="1" x14ac:dyDescent="0.25">
      <c r="A46" s="12" t="s">
        <v>51</v>
      </c>
      <c r="B46" s="13">
        <v>0</v>
      </c>
      <c r="C46" s="14">
        <v>0</v>
      </c>
      <c r="D46" s="13">
        <v>0</v>
      </c>
      <c r="E46" s="14">
        <v>0</v>
      </c>
      <c r="F46" s="13">
        <v>0</v>
      </c>
      <c r="G46" s="14"/>
      <c r="H46" s="13"/>
      <c r="I46" s="14"/>
      <c r="J46" s="13"/>
      <c r="K46" s="14"/>
      <c r="L46" s="13"/>
      <c r="M46" s="14"/>
      <c r="N46" s="16">
        <f t="shared" si="0"/>
        <v>0</v>
      </c>
    </row>
    <row r="47" spans="1:14" ht="16.5" customHeight="1" x14ac:dyDescent="0.25">
      <c r="A47" s="25" t="s">
        <v>18</v>
      </c>
      <c r="B47" s="13">
        <v>656.66999999999985</v>
      </c>
      <c r="C47" s="14">
        <v>827.32999999999993</v>
      </c>
      <c r="D47" s="13">
        <v>0</v>
      </c>
      <c r="E47" s="14">
        <v>0</v>
      </c>
      <c r="F47" s="13">
        <v>0</v>
      </c>
      <c r="G47" s="14"/>
      <c r="H47" s="13"/>
      <c r="I47" s="14"/>
      <c r="J47" s="13"/>
      <c r="K47" s="14"/>
      <c r="L47" s="13"/>
      <c r="M47" s="14"/>
      <c r="N47" s="16">
        <f t="shared" si="0"/>
        <v>1483.9999999999998</v>
      </c>
    </row>
    <row r="48" spans="1:14" ht="16.5" customHeight="1" x14ac:dyDescent="0.25">
      <c r="A48" s="25" t="s">
        <v>16</v>
      </c>
      <c r="B48" s="13">
        <v>33002.31</v>
      </c>
      <c r="C48" s="14">
        <v>21968.3</v>
      </c>
      <c r="D48" s="13">
        <v>1280</v>
      </c>
      <c r="E48" s="14">
        <v>10012.550000000001</v>
      </c>
      <c r="F48" s="13">
        <v>8130</v>
      </c>
      <c r="G48" s="14"/>
      <c r="H48" s="13"/>
      <c r="I48" s="14"/>
      <c r="J48" s="13"/>
      <c r="K48" s="14"/>
      <c r="L48" s="13"/>
      <c r="M48" s="14"/>
      <c r="N48" s="16">
        <f t="shared" si="0"/>
        <v>74393.16</v>
      </c>
    </row>
    <row r="49" spans="1:16" ht="16.5" customHeight="1" x14ac:dyDescent="0.25">
      <c r="A49" s="25" t="s">
        <v>17</v>
      </c>
      <c r="B49" s="13">
        <v>0</v>
      </c>
      <c r="C49" s="14">
        <v>90290</v>
      </c>
      <c r="D49" s="13">
        <v>0</v>
      </c>
      <c r="E49" s="14">
        <v>65548.160000000003</v>
      </c>
      <c r="F49" s="13">
        <v>120000</v>
      </c>
      <c r="G49" s="14"/>
      <c r="H49" s="13"/>
      <c r="I49" s="14"/>
      <c r="J49" s="13"/>
      <c r="K49" s="14"/>
      <c r="L49" s="13"/>
      <c r="M49" s="14"/>
      <c r="N49" s="16">
        <f t="shared" si="0"/>
        <v>275838.16000000003</v>
      </c>
    </row>
    <row r="50" spans="1:16" ht="16.5" customHeight="1" x14ac:dyDescent="0.25">
      <c r="A50" s="25" t="s">
        <v>52</v>
      </c>
      <c r="B50" s="13">
        <v>98879.670000000013</v>
      </c>
      <c r="C50" s="14">
        <v>90649.99</v>
      </c>
      <c r="D50" s="13">
        <v>107702.45</v>
      </c>
      <c r="E50" s="14">
        <v>91195.71</v>
      </c>
      <c r="F50" s="13">
        <v>75474.33</v>
      </c>
      <c r="G50" s="14"/>
      <c r="H50" s="13"/>
      <c r="I50" s="14"/>
      <c r="J50" s="13"/>
      <c r="K50" s="14"/>
      <c r="L50" s="13"/>
      <c r="M50" s="14"/>
      <c r="N50" s="16">
        <f t="shared" si="0"/>
        <v>463902.15000000008</v>
      </c>
    </row>
    <row r="51" spans="1:16" ht="16.5" customHeight="1" x14ac:dyDescent="0.25">
      <c r="A51" s="25" t="s">
        <v>53</v>
      </c>
      <c r="B51" s="13">
        <v>0</v>
      </c>
      <c r="C51" s="14">
        <v>0</v>
      </c>
      <c r="D51" s="13">
        <v>0</v>
      </c>
      <c r="E51" s="14">
        <v>0</v>
      </c>
      <c r="F51" s="13">
        <v>0</v>
      </c>
      <c r="G51" s="14"/>
      <c r="H51" s="13"/>
      <c r="I51" s="14"/>
      <c r="J51" s="13"/>
      <c r="K51" s="14"/>
      <c r="L51" s="13"/>
      <c r="M51" s="14"/>
      <c r="N51" s="16">
        <f t="shared" si="0"/>
        <v>0</v>
      </c>
    </row>
    <row r="52" spans="1:16" s="30" customFormat="1" ht="16.5" customHeight="1" x14ac:dyDescent="0.25">
      <c r="A52" s="26" t="s">
        <v>54</v>
      </c>
      <c r="B52" s="29">
        <v>4219505.8199999994</v>
      </c>
      <c r="C52" s="24">
        <v>3927485.1800000006</v>
      </c>
      <c r="D52" s="29">
        <v>4059536.58</v>
      </c>
      <c r="E52" s="24">
        <v>4152813.74</v>
      </c>
      <c r="F52" s="29">
        <v>3840369.2300000004</v>
      </c>
      <c r="G52" s="24"/>
      <c r="H52" s="29"/>
      <c r="I52" s="24"/>
      <c r="J52" s="29"/>
      <c r="K52" s="24"/>
      <c r="L52" s="29"/>
      <c r="M52" s="24"/>
      <c r="N52" s="16">
        <f t="shared" si="0"/>
        <v>20199710.550000001</v>
      </c>
    </row>
    <row r="53" spans="1:16" s="30" customFormat="1" ht="16.5" customHeight="1" x14ac:dyDescent="0.25">
      <c r="A53" s="26" t="s">
        <v>55</v>
      </c>
      <c r="B53" s="29">
        <v>-248083.09999999916</v>
      </c>
      <c r="C53" s="24">
        <v>33598.939999999478</v>
      </c>
      <c r="D53" s="29">
        <v>-97670.520000000019</v>
      </c>
      <c r="E53" s="24">
        <v>-77140.700000000186</v>
      </c>
      <c r="F53" s="29">
        <v>123341.53999999957</v>
      </c>
      <c r="G53" s="24"/>
      <c r="H53" s="29"/>
      <c r="I53" s="24"/>
      <c r="J53" s="29"/>
      <c r="K53" s="24"/>
      <c r="L53" s="29"/>
      <c r="M53" s="24"/>
      <c r="N53" s="16">
        <f t="shared" si="0"/>
        <v>-265953.84000000032</v>
      </c>
    </row>
    <row r="54" spans="1:16" s="30" customFormat="1" ht="24.95" customHeight="1" thickBot="1" x14ac:dyDescent="0.3">
      <c r="A54" s="32" t="s">
        <v>56</v>
      </c>
      <c r="B54" s="33">
        <v>1746648.7799999984</v>
      </c>
      <c r="C54" s="34">
        <v>1780247.7199999979</v>
      </c>
      <c r="D54" s="33">
        <v>1682577.1999999974</v>
      </c>
      <c r="E54" s="34">
        <v>1605436.4999999972</v>
      </c>
      <c r="F54" s="33">
        <v>1728778.0399999972</v>
      </c>
      <c r="G54" s="34"/>
      <c r="H54" s="33"/>
      <c r="I54" s="34"/>
      <c r="J54" s="33"/>
      <c r="K54" s="34"/>
      <c r="L54" s="33"/>
      <c r="M54" s="34"/>
      <c r="N54" s="35"/>
      <c r="P54" s="36"/>
    </row>
    <row r="55" spans="1:16" ht="15.75" thickBot="1" x14ac:dyDescent="0.3">
      <c r="B55" s="37"/>
      <c r="C55" s="38"/>
      <c r="D55" s="39"/>
      <c r="E55" s="39"/>
      <c r="I55" s="39"/>
      <c r="J55" s="39"/>
      <c r="K55" s="39"/>
      <c r="L55" s="39"/>
      <c r="N55" s="1"/>
      <c r="P55" s="37"/>
    </row>
    <row r="56" spans="1:16" ht="30" customHeight="1" x14ac:dyDescent="0.25">
      <c r="A56" s="40" t="s">
        <v>74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/>
      <c r="N56" s="43"/>
    </row>
    <row r="57" spans="1:16" s="48" customFormat="1" x14ac:dyDescent="0.25">
      <c r="A57" s="44" t="s">
        <v>19</v>
      </c>
      <c r="B57" s="45" t="s">
        <v>6</v>
      </c>
      <c r="C57" s="46" t="s">
        <v>7</v>
      </c>
      <c r="D57" s="45" t="s">
        <v>8</v>
      </c>
      <c r="E57" s="46" t="s">
        <v>9</v>
      </c>
      <c r="F57" s="45" t="s">
        <v>10</v>
      </c>
      <c r="G57" s="46" t="s">
        <v>23</v>
      </c>
      <c r="H57" s="45" t="s">
        <v>24</v>
      </c>
      <c r="I57" s="46" t="s">
        <v>0</v>
      </c>
      <c r="J57" s="45" t="s">
        <v>1</v>
      </c>
      <c r="K57" s="46" t="s">
        <v>3</v>
      </c>
      <c r="L57" s="45" t="s">
        <v>4</v>
      </c>
      <c r="M57" s="47" t="s">
        <v>5</v>
      </c>
    </row>
    <row r="58" spans="1:16" x14ac:dyDescent="0.25">
      <c r="A58" s="49" t="s">
        <v>21</v>
      </c>
      <c r="B58" s="50">
        <v>2000</v>
      </c>
      <c r="C58" s="51">
        <v>2000</v>
      </c>
      <c r="D58" s="50">
        <v>2000.06</v>
      </c>
      <c r="E58" s="51">
        <v>60255.519999999997</v>
      </c>
      <c r="F58" s="50">
        <v>5523.6</v>
      </c>
      <c r="G58" s="51"/>
      <c r="H58" s="50"/>
      <c r="I58" s="51"/>
      <c r="J58" s="52"/>
      <c r="K58" s="51"/>
      <c r="L58" s="53"/>
      <c r="M58" s="54"/>
      <c r="N58" s="55"/>
    </row>
    <row r="59" spans="1:16" x14ac:dyDescent="0.25">
      <c r="A59" s="49" t="s">
        <v>22</v>
      </c>
      <c r="B59" s="50">
        <v>1743648.78</v>
      </c>
      <c r="C59" s="51">
        <v>1776247.7199999997</v>
      </c>
      <c r="D59" s="50">
        <v>1679577.1400000001</v>
      </c>
      <c r="E59" s="51">
        <v>1544180.98</v>
      </c>
      <c r="F59" s="50">
        <v>1722254.44</v>
      </c>
      <c r="G59" s="51"/>
      <c r="H59" s="50"/>
      <c r="I59" s="51"/>
      <c r="J59" s="52"/>
      <c r="K59" s="51"/>
      <c r="L59" s="53"/>
      <c r="M59" s="54"/>
      <c r="N59" s="55"/>
    </row>
    <row r="60" spans="1:16" ht="16.5" customHeight="1" x14ac:dyDescent="0.25">
      <c r="A60" s="49" t="s">
        <v>57</v>
      </c>
      <c r="B60" s="50">
        <v>1000</v>
      </c>
      <c r="C60" s="51">
        <v>2000</v>
      </c>
      <c r="D60" s="50">
        <v>1000</v>
      </c>
      <c r="E60" s="51">
        <v>1000</v>
      </c>
      <c r="F60" s="50">
        <v>1000</v>
      </c>
      <c r="G60" s="51"/>
      <c r="H60" s="50"/>
      <c r="I60" s="51"/>
      <c r="J60" s="56"/>
      <c r="K60" s="51"/>
      <c r="L60" s="50"/>
      <c r="M60" s="54"/>
    </row>
    <row r="61" spans="1:16" s="48" customFormat="1" ht="16.5" customHeight="1" thickBot="1" x14ac:dyDescent="0.3">
      <c r="A61" s="57" t="s">
        <v>2</v>
      </c>
      <c r="B61" s="58">
        <f>SUM(B58:B60)</f>
        <v>1746648.78</v>
      </c>
      <c r="C61" s="59">
        <f t="shared" ref="C61:M61" si="1">SUM(C58:C60)</f>
        <v>1780247.7199999997</v>
      </c>
      <c r="D61" s="58">
        <f t="shared" si="1"/>
        <v>1682577.2000000002</v>
      </c>
      <c r="E61" s="59">
        <f t="shared" si="1"/>
        <v>1605436.5</v>
      </c>
      <c r="F61" s="58">
        <f t="shared" si="1"/>
        <v>1728778.04</v>
      </c>
      <c r="G61" s="59">
        <f t="shared" si="1"/>
        <v>0</v>
      </c>
      <c r="H61" s="58">
        <f t="shared" si="1"/>
        <v>0</v>
      </c>
      <c r="I61" s="59">
        <f t="shared" si="1"/>
        <v>0</v>
      </c>
      <c r="J61" s="58">
        <f t="shared" si="1"/>
        <v>0</v>
      </c>
      <c r="K61" s="59">
        <f t="shared" si="1"/>
        <v>0</v>
      </c>
      <c r="L61" s="58">
        <f t="shared" si="1"/>
        <v>0</v>
      </c>
      <c r="M61" s="60">
        <f t="shared" si="1"/>
        <v>0</v>
      </c>
    </row>
    <row r="62" spans="1:16" ht="15.75" thickBot="1" x14ac:dyDescent="0.3">
      <c r="A62" s="61"/>
      <c r="B62" s="2"/>
      <c r="C62" s="2"/>
      <c r="D62" s="1"/>
      <c r="E62" s="1"/>
      <c r="F62" s="2"/>
      <c r="G62" s="1"/>
      <c r="H62" s="2"/>
      <c r="I62" s="1"/>
      <c r="J62" s="2"/>
      <c r="K62" s="2"/>
      <c r="L62" s="1"/>
      <c r="M62" s="1"/>
      <c r="N62" s="62"/>
    </row>
    <row r="63" spans="1:16" ht="24.95" customHeight="1" x14ac:dyDescent="0.25">
      <c r="A63" s="3" t="s">
        <v>58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</row>
    <row r="64" spans="1:16" s="48" customFormat="1" x14ac:dyDescent="0.25">
      <c r="A64" s="44" t="s">
        <v>19</v>
      </c>
      <c r="B64" s="65" t="s">
        <v>6</v>
      </c>
      <c r="C64" s="66" t="s">
        <v>7</v>
      </c>
      <c r="D64" s="65" t="s">
        <v>8</v>
      </c>
      <c r="E64" s="66" t="s">
        <v>9</v>
      </c>
      <c r="F64" s="65" t="s">
        <v>10</v>
      </c>
      <c r="G64" s="66" t="s">
        <v>23</v>
      </c>
      <c r="H64" s="65" t="s">
        <v>24</v>
      </c>
      <c r="I64" s="66" t="s">
        <v>0</v>
      </c>
      <c r="J64" s="65" t="s">
        <v>1</v>
      </c>
      <c r="K64" s="66" t="s">
        <v>3</v>
      </c>
      <c r="L64" s="65" t="s">
        <v>4</v>
      </c>
      <c r="M64" s="67" t="s">
        <v>5</v>
      </c>
    </row>
    <row r="65" spans="1:14" x14ac:dyDescent="0.25">
      <c r="A65" s="49" t="s">
        <v>17</v>
      </c>
      <c r="B65" s="68">
        <v>396835.71</v>
      </c>
      <c r="C65" s="69">
        <v>563784.79</v>
      </c>
      <c r="D65" s="68">
        <v>936477.06</v>
      </c>
      <c r="E65" s="69">
        <v>839890.97000000009</v>
      </c>
      <c r="F65" s="68">
        <v>786515.07</v>
      </c>
      <c r="G65" s="69"/>
      <c r="H65" s="68"/>
      <c r="I65" s="69"/>
      <c r="J65" s="52"/>
      <c r="K65" s="69"/>
      <c r="L65" s="68"/>
      <c r="M65" s="70"/>
    </row>
    <row r="66" spans="1:14" x14ac:dyDescent="0.25">
      <c r="A66" s="49" t="s">
        <v>29</v>
      </c>
      <c r="B66" s="71">
        <v>1349813.07</v>
      </c>
      <c r="C66" s="69">
        <v>1216462.9300000002</v>
      </c>
      <c r="D66" s="71">
        <v>746100.14</v>
      </c>
      <c r="E66" s="69">
        <v>765545.53</v>
      </c>
      <c r="F66" s="71">
        <v>942262.97</v>
      </c>
      <c r="G66" s="69"/>
      <c r="H66" s="71"/>
      <c r="I66" s="69"/>
      <c r="J66" s="52"/>
      <c r="K66" s="69"/>
      <c r="L66" s="71"/>
      <c r="M66" s="70"/>
    </row>
    <row r="67" spans="1:14" s="6" customFormat="1" ht="15.75" thickBot="1" x14ac:dyDescent="0.3">
      <c r="A67" s="72" t="s">
        <v>2</v>
      </c>
      <c r="B67" s="73">
        <f>SUM(B65:B66)</f>
        <v>1746648.78</v>
      </c>
      <c r="C67" s="74">
        <f t="shared" ref="C67:M67" si="2">SUM(C65:C66)</f>
        <v>1780247.7200000002</v>
      </c>
      <c r="D67" s="73">
        <f t="shared" si="2"/>
        <v>1682577.2000000002</v>
      </c>
      <c r="E67" s="74">
        <f t="shared" si="2"/>
        <v>1605436.5</v>
      </c>
      <c r="F67" s="73">
        <f t="shared" si="2"/>
        <v>1728778.04</v>
      </c>
      <c r="G67" s="74">
        <f t="shared" si="2"/>
        <v>0</v>
      </c>
      <c r="H67" s="73">
        <f t="shared" si="2"/>
        <v>0</v>
      </c>
      <c r="I67" s="74">
        <f t="shared" si="2"/>
        <v>0</v>
      </c>
      <c r="J67" s="73">
        <f t="shared" si="2"/>
        <v>0</v>
      </c>
      <c r="K67" s="74">
        <f t="shared" si="2"/>
        <v>0</v>
      </c>
      <c r="L67" s="73">
        <f t="shared" si="2"/>
        <v>0</v>
      </c>
      <c r="M67" s="75">
        <f t="shared" si="2"/>
        <v>0</v>
      </c>
      <c r="N67" s="48"/>
    </row>
    <row r="68" spans="1:14" ht="15.75" thickBot="1" x14ac:dyDescent="0.3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4" ht="30" customHeight="1" x14ac:dyDescent="0.25">
      <c r="A69" s="40" t="s">
        <v>75</v>
      </c>
      <c r="B69" s="41"/>
      <c r="C69" s="41"/>
      <c r="D69" s="78"/>
      <c r="E69" s="41"/>
      <c r="F69" s="41"/>
      <c r="G69" s="41"/>
      <c r="H69" s="41"/>
      <c r="I69" s="41"/>
      <c r="J69" s="41"/>
      <c r="K69" s="41"/>
      <c r="L69" s="41"/>
      <c r="M69" s="42"/>
    </row>
    <row r="70" spans="1:14" x14ac:dyDescent="0.25">
      <c r="A70" s="79" t="s">
        <v>19</v>
      </c>
      <c r="B70" s="100" t="s">
        <v>27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</row>
    <row r="71" spans="1:14" ht="150" customHeight="1" x14ac:dyDescent="0.25">
      <c r="A71" s="80" t="s">
        <v>6</v>
      </c>
      <c r="B71" s="89" t="s">
        <v>76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1"/>
    </row>
    <row r="72" spans="1:14" ht="140.1" customHeight="1" thickBot="1" x14ac:dyDescent="0.3">
      <c r="A72" s="81" t="s">
        <v>7</v>
      </c>
      <c r="B72" s="92" t="s">
        <v>77</v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4"/>
    </row>
    <row r="73" spans="1:14" ht="129.94999999999999" customHeight="1" thickBot="1" x14ac:dyDescent="0.3">
      <c r="A73" s="82" t="s">
        <v>8</v>
      </c>
      <c r="B73" s="96" t="s">
        <v>78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/>
    </row>
    <row r="74" spans="1:14" ht="125.1" customHeight="1" thickBot="1" x14ac:dyDescent="0.3">
      <c r="A74" s="81" t="s">
        <v>9</v>
      </c>
      <c r="B74" s="102" t="s">
        <v>79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3"/>
    </row>
    <row r="75" spans="1:14" ht="99.95" customHeight="1" thickBot="1" x14ac:dyDescent="0.3">
      <c r="A75" s="82" t="s">
        <v>10</v>
      </c>
      <c r="B75" s="96" t="s">
        <v>80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7"/>
    </row>
    <row r="76" spans="1:14" ht="99.95" customHeight="1" thickBot="1" x14ac:dyDescent="0.3">
      <c r="A76" s="81" t="s">
        <v>23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9"/>
    </row>
    <row r="77" spans="1:14" ht="99.95" customHeight="1" x14ac:dyDescent="0.25">
      <c r="A77" s="82" t="s">
        <v>24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1"/>
    </row>
    <row r="78" spans="1:14" ht="99.95" customHeight="1" x14ac:dyDescent="0.25">
      <c r="A78" s="81" t="s">
        <v>0</v>
      </c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4"/>
    </row>
    <row r="79" spans="1:14" ht="99.95" customHeight="1" x14ac:dyDescent="0.25">
      <c r="A79" s="82" t="s">
        <v>1</v>
      </c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1"/>
    </row>
    <row r="80" spans="1:14" ht="99.95" customHeight="1" x14ac:dyDescent="0.25">
      <c r="A80" s="81" t="s">
        <v>3</v>
      </c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4"/>
    </row>
    <row r="81" spans="1:13" ht="99.95" customHeight="1" x14ac:dyDescent="0.25">
      <c r="A81" s="82" t="s">
        <v>4</v>
      </c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1"/>
    </row>
    <row r="82" spans="1:13" ht="99.95" customHeight="1" thickBot="1" x14ac:dyDescent="0.3">
      <c r="A82" s="83" t="s">
        <v>5</v>
      </c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8"/>
    </row>
  </sheetData>
  <protectedRanges>
    <protectedRange sqref="M3:M4" name="Intervalo1"/>
    <protectedRange sqref="B58:B59" name="Intervalo3_1_4"/>
    <protectedRange sqref="C58:C59" name="Intervalo3_1_1_1"/>
    <protectedRange sqref="B72:M72" name="Intervalo5_1_2"/>
    <protectedRange sqref="H58:H59" name="Intervalo3_1_7"/>
    <protectedRange sqref="B77:M77" name="Intervalo5_2_6"/>
    <protectedRange sqref="I58:I59" name="Intervalo3_1_1"/>
    <protectedRange sqref="I65" name="Intervalo3_1_9"/>
    <protectedRange sqref="B78:M78" name="Intervalo5_2_2"/>
    <protectedRange sqref="B81:M81" name="Intervalo5_2_1_1_1"/>
    <protectedRange sqref="B68:M68" name="Intervalo5_2_5_1"/>
    <protectedRange sqref="D58:D59" name="Intervalo3_1_2"/>
    <protectedRange sqref="B73:M73" name="Intervalo5_2_5_2"/>
    <protectedRange sqref="E58:E59" name="Intervalo3_1_8"/>
    <protectedRange sqref="B74:M74" name="Intervalo5_2_7"/>
    <protectedRange sqref="F58:F59" name="Intervalo3_1_5"/>
    <protectedRange sqref="B75:M75" name="Intervalo5_2_8"/>
    <protectedRange sqref="G58:G59" name="Intervalo3_1"/>
    <protectedRange sqref="B76:M76" name="Intervalo5_2_4"/>
    <protectedRange sqref="J58:J59" name="Intervalo3_1_6"/>
    <protectedRange sqref="B79:M79" name="Intervalo5_2_1_2"/>
    <protectedRange sqref="B80:M80" name="Intervalo5_2_3_1"/>
  </protectedRanges>
  <mergeCells count="14">
    <mergeCell ref="K1:M1"/>
    <mergeCell ref="B75:M75"/>
    <mergeCell ref="B76:M76"/>
    <mergeCell ref="B70:M70"/>
    <mergeCell ref="B71:M71"/>
    <mergeCell ref="B72:M72"/>
    <mergeCell ref="B73:M73"/>
    <mergeCell ref="B74:M74"/>
    <mergeCell ref="B82:M82"/>
    <mergeCell ref="B77:M77"/>
    <mergeCell ref="B78:M78"/>
    <mergeCell ref="B79:M79"/>
    <mergeCell ref="B80:M80"/>
    <mergeCell ref="B81:M81"/>
  </mergeCells>
  <dataValidations disablePrompts="1" count="2">
    <dataValidation type="custom" allowBlank="1" showInputMessage="1" showErrorMessage="1" error="CORRIGIR" sqref="D66:G66 J66" xr:uid="{8FCEC080-855C-41C6-9B1B-34703DC11EB9}">
      <formula1>$P$61=0</formula1>
    </dataValidation>
    <dataValidation type="custom" allowBlank="1" showInputMessage="1" showErrorMessage="1" error="CORRIGIR" sqref="D59:G59 J59" xr:uid="{76A9C165-4D59-4DEA-803A-D9C18774137B}">
      <formula1>$P$54=0</formula1>
    </dataValidation>
  </dataValidations>
  <pageMargins left="0.19685039370078741" right="0.19685039370078741" top="0.78740157480314965" bottom="0.7874015748031496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HOSPITAL ESTADUAL DE RIBEIRÃO PRETO - HERP - PERÍODO: 2025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2023-10-02T12:35:03Z</cp:lastPrinted>
  <dcterms:created xsi:type="dcterms:W3CDTF">2008-07-21T21:08:00Z</dcterms:created>
  <dcterms:modified xsi:type="dcterms:W3CDTF">2025-06-04T19:47:03Z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