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\HOSPITAIS\3. HEAB\HEAB PRESTAÇÃO\HEAB 2026\Fluxo de Caixa e Resultado Operacional\Transparência\"/>
    </mc:Choice>
  </mc:AlternateContent>
  <xr:revisionPtr revIDLastSave="0" documentId="13_ncr:1_{3B668EFC-2102-479A-86E1-C5CFFE8FE01B}" xr6:coauthVersionLast="47" xr6:coauthVersionMax="47" xr10:uidLastSave="{00000000-0000-0000-0000-000000000000}"/>
  <bookViews>
    <workbookView xWindow="-28920" yWindow="-120" windowWidth="29040" windowHeight="15720" tabRatio="755" xr2:uid="{00000000-000D-0000-FFFF-FFFF00000000}"/>
  </bookViews>
  <sheets>
    <sheet name="Fluxo de Caixa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3" i="35" l="1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36" i="35"/>
  <c r="N35" i="35"/>
  <c r="N34" i="35"/>
  <c r="N33" i="35"/>
  <c r="N32" i="35"/>
  <c r="N31" i="35"/>
  <c r="N30" i="35"/>
  <c r="N29" i="35"/>
  <c r="N28" i="35"/>
  <c r="N27" i="35"/>
  <c r="N26" i="35"/>
  <c r="N25" i="35"/>
  <c r="N24" i="35"/>
  <c r="N23" i="35"/>
  <c r="N22" i="35"/>
  <c r="N21" i="35"/>
  <c r="N19" i="35"/>
  <c r="N18" i="35"/>
  <c r="N17" i="35"/>
  <c r="N16" i="35"/>
  <c r="N15" i="35"/>
  <c r="N14" i="35"/>
  <c r="N13" i="35"/>
  <c r="N12" i="35"/>
  <c r="N11" i="35"/>
  <c r="N10" i="35"/>
  <c r="N9" i="35"/>
  <c r="N8" i="35"/>
  <c r="N7" i="35"/>
  <c r="N6" i="35"/>
  <c r="N5" i="35"/>
  <c r="M67" i="35"/>
  <c r="L67" i="35"/>
  <c r="K67" i="35"/>
  <c r="J67" i="35"/>
  <c r="I67" i="35"/>
  <c r="H67" i="35"/>
  <c r="G67" i="35"/>
  <c r="F67" i="35"/>
  <c r="E67" i="35"/>
  <c r="D67" i="35"/>
  <c r="C67" i="35"/>
  <c r="M61" i="35"/>
  <c r="L61" i="35"/>
  <c r="K61" i="35"/>
  <c r="J61" i="35"/>
  <c r="I61" i="35"/>
  <c r="H61" i="35"/>
  <c r="G61" i="35"/>
  <c r="F61" i="35"/>
  <c r="E61" i="35"/>
  <c r="D61" i="35"/>
  <c r="C61" i="35"/>
  <c r="M73" i="35"/>
  <c r="L73" i="35"/>
  <c r="K73" i="35"/>
  <c r="J73" i="35"/>
  <c r="I73" i="35"/>
  <c r="H73" i="35"/>
  <c r="G73" i="35"/>
  <c r="F73" i="35"/>
  <c r="E73" i="35"/>
  <c r="D73" i="35"/>
  <c r="C73" i="35"/>
  <c r="B73" i="35"/>
</calcChain>
</file>

<file path=xl/sharedStrings.xml><?xml version="1.0" encoding="utf-8"?>
<sst xmlns="http://schemas.openxmlformats.org/spreadsheetml/2006/main" count="139" uniqueCount="84">
  <si>
    <t>Agosto</t>
  </si>
  <si>
    <t>Setembro</t>
  </si>
  <si>
    <t>Total</t>
  </si>
  <si>
    <t>Outubro</t>
  </si>
  <si>
    <t>Novembro</t>
  </si>
  <si>
    <t>Dezembro</t>
  </si>
  <si>
    <t>Janeiro</t>
  </si>
  <si>
    <t>Fevereiro</t>
  </si>
  <si>
    <t>Março</t>
  </si>
  <si>
    <t>Abril</t>
  </si>
  <si>
    <t>Maio</t>
  </si>
  <si>
    <t>Saldo do Mês Anterior</t>
  </si>
  <si>
    <t>Receitas Financeiras</t>
  </si>
  <si>
    <t>DESPESAS</t>
  </si>
  <si>
    <t>Pessoal (CLT)</t>
  </si>
  <si>
    <t>Materiais</t>
  </si>
  <si>
    <t>Manutenção Predial</t>
  </si>
  <si>
    <t>Investimentos</t>
  </si>
  <si>
    <t>Financeiras</t>
  </si>
  <si>
    <t>Mês</t>
  </si>
  <si>
    <t>RECEITAS</t>
  </si>
  <si>
    <t>Conta Corrente</t>
  </si>
  <si>
    <t>Aplicações</t>
  </si>
  <si>
    <t>Junho</t>
  </si>
  <si>
    <t>Julho</t>
  </si>
  <si>
    <t>13º</t>
  </si>
  <si>
    <t>Férias</t>
  </si>
  <si>
    <t> 371 - Observação </t>
  </si>
  <si>
    <t>Descrição</t>
  </si>
  <si>
    <t>Administrativos</t>
  </si>
  <si>
    <t>Pessoa Física</t>
  </si>
  <si>
    <t>Pessoa Jurídica</t>
  </si>
  <si>
    <t>Assistenciais</t>
  </si>
  <si>
    <t>Serviços Terceirizados</t>
  </si>
  <si>
    <t>Benefícios</t>
  </si>
  <si>
    <t>Encargos Sociais</t>
  </si>
  <si>
    <t>Ordenados</t>
  </si>
  <si>
    <t>Custeio</t>
  </si>
  <si>
    <t>Repasse Contrato de Gestão/Convênio/ Termos de Aditamento</t>
  </si>
  <si>
    <t>Doações - Recursos Financeiros</t>
  </si>
  <si>
    <t>Total de Receitas</t>
  </si>
  <si>
    <t>Horas Extras</t>
  </si>
  <si>
    <t>Rescisões com Encargos</t>
  </si>
  <si>
    <t>Outras Despesas com Pessoal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</si>
  <si>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</si>
  <si>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</si>
  <si>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</si>
  <si>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</si>
  <si>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</si>
  <si>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</si>
  <si>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</si>
  <si>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</si>
  <si>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</si>
  <si>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Ressarcimento por Rateio</t>
  </si>
  <si>
    <t>Outras Despesas</t>
  </si>
  <si>
    <t>Total de Despesas</t>
  </si>
  <si>
    <t>Saldo do mês (Receitas-Despesas)</t>
  </si>
  <si>
    <t>SALDO FINAL (Saldo Anterior +Receitas - Despesas)</t>
  </si>
  <si>
    <t> 617 - Saldo Bancário </t>
  </si>
  <si>
    <t>Espécie / Caixa Pequeno</t>
  </si>
  <si>
    <t>618 - Composição de Saldo</t>
  </si>
  <si>
    <t>Repasse Termo Aditamento - Custeio</t>
  </si>
  <si>
    <t>Repasse Termo Aditamento - Investimento</t>
  </si>
  <si>
    <t>SUS / AIH</t>
  </si>
  <si>
    <t>SUS / Ambulatório</t>
  </si>
  <si>
    <t>Reciclagem</t>
  </si>
  <si>
    <t>Contrapartida de Ensino (Estágios / Residência Médica)</t>
  </si>
  <si>
    <t>Outras  Receitas Acessórias</t>
  </si>
  <si>
    <t>Fonte Suplementar</t>
  </si>
  <si>
    <t>Estornos / Reembolsos de Despesas</t>
  </si>
  <si>
    <t>Outras Receitas</t>
  </si>
  <si>
    <t>Repasse - Complemento Piso Enfermagem</t>
  </si>
  <si>
    <t>Ordenados - Complemento Piso Enfermagem</t>
  </si>
  <si>
    <t>Ressarcimento - Complemento Piso Enfermagem</t>
  </si>
  <si>
    <t>616 - Fluxo de Caixa </t>
  </si>
  <si>
    <t>712 - Piso de Enfermagem (Recurso do Ministério da Saúde) - DFC</t>
  </si>
  <si>
    <t>Repasse de recursos do Ministério da Saúde</t>
  </si>
  <si>
    <t>Despesa de recursos do Ministério da Saúde</t>
  </si>
  <si>
    <t>Saldo do mês (Receitas - Despesas)</t>
  </si>
  <si>
    <r>
      <rPr>
        <b/>
        <sz val="11"/>
        <color theme="1"/>
        <rFont val="Calibri"/>
        <family val="2"/>
        <scheme val="minor"/>
      </rPr>
      <t>"Outras Receitas" R$ 10.900,26</t>
    </r>
    <r>
      <rPr>
        <sz val="11"/>
        <color theme="1"/>
        <rFont val="Calibri"/>
        <family val="2"/>
        <scheme val="minor"/>
      </rPr>
      <t xml:space="preserve">
- Exames laboratoriais R$ 6.883,51
- Cafeteria - Contrato 312/24 Proc. ADM. 2079/2024 R$ 3.564,87    
- Ressarcimento de energia elétrica R$ 451,88
</t>
    </r>
    <r>
      <rPr>
        <b/>
        <sz val="11"/>
        <color theme="1"/>
        <rFont val="Calibri"/>
        <family val="2"/>
        <scheme val="minor"/>
      </rPr>
      <t>"Outras Despesas com Pessoal" R$ 296.466,52 subcontas:</t>
    </r>
    <r>
      <rPr>
        <sz val="11"/>
        <color theme="1"/>
        <rFont val="Calibri"/>
        <family val="2"/>
        <scheme val="minor"/>
      </rPr>
      <t xml:space="preserve">
- Empréstimo consignado: R$ 186.998,79
- Pensão judicial: R$ 6.669,18
- Contribuição sindical: R$ 14.849,90
- Convênio médico: R$ 87.948,65
</t>
    </r>
  </si>
  <si>
    <r>
      <rPr>
        <b/>
        <sz val="11"/>
        <rFont val="Calibri"/>
        <family val="2"/>
        <scheme val="minor"/>
      </rPr>
      <t>"Outras Receitas" R$ 6.205,05</t>
    </r>
    <r>
      <rPr>
        <sz val="11"/>
        <rFont val="Calibri"/>
        <family val="2"/>
        <scheme val="minor"/>
      </rPr>
      <t xml:space="preserve">
- Exames laboratoriais R$ 6.205.05
</t>
    </r>
    <r>
      <rPr>
        <b/>
        <sz val="11"/>
        <rFont val="Calibri"/>
        <family val="2"/>
        <scheme val="minor"/>
      </rPr>
      <t xml:space="preserve">"Outras Despesas com Pessoal" R$ 298.481,88
</t>
    </r>
    <r>
      <rPr>
        <sz val="11"/>
        <rFont val="Calibri"/>
        <family val="2"/>
        <scheme val="minor"/>
      </rPr>
      <t>- Empréstimo consignado: R$ 189.981,52
- Pensão judicial: R$ 6.825,90
- Contribuição sindical: R$ 14.784,93
- Convênio médico: R$ 86.889,53</t>
    </r>
  </si>
  <si>
    <r>
      <rPr>
        <b/>
        <sz val="11"/>
        <color theme="1"/>
        <rFont val="Calibri"/>
        <family val="2"/>
        <scheme val="minor"/>
      </rPr>
      <t>"Outras Receitas" R$ 10.810,08</t>
    </r>
    <r>
      <rPr>
        <sz val="11"/>
        <color theme="1"/>
        <rFont val="Calibri"/>
        <family val="2"/>
        <scheme val="minor"/>
      </rPr>
      <t xml:space="preserve">
- Exames laboratoriais R$ 6.546,44
- Cafeteria - Contrato 312/24 Proc. ADM. 2079/2024 R$ 3.564,87    
- Ressarcimento de energia elétrica R$ 698,77
</t>
    </r>
    <r>
      <rPr>
        <b/>
        <sz val="11"/>
        <color theme="1"/>
        <rFont val="Calibri"/>
        <family val="2"/>
        <scheme val="minor"/>
      </rPr>
      <t xml:space="preserve">"Outras Despesas com Pessoal" R$ 322.069,49
</t>
    </r>
    <r>
      <rPr>
        <sz val="11"/>
        <color theme="1"/>
        <rFont val="Calibri"/>
        <family val="2"/>
        <scheme val="minor"/>
      </rPr>
      <t xml:space="preserve">- Empréstimo consignado: R$ 199.540,25
- Pensão judicial: R$ 6.730,36
- Contribuição sindical: R$ 3.723,00
- Convênio médico: R$ 112.075,88
</t>
    </r>
    <r>
      <rPr>
        <b/>
        <sz val="11"/>
        <color theme="1"/>
        <rFont val="Calibri"/>
        <family val="2"/>
        <scheme val="minor"/>
      </rPr>
      <t>''Financeiras'' R$ 13,40</t>
    </r>
    <r>
      <rPr>
        <sz val="11"/>
        <color theme="1"/>
        <rFont val="Calibri"/>
        <family val="2"/>
        <scheme val="minor"/>
      </rPr>
      <t xml:space="preserve">
- Tarifas bancárias R$ 13,40</t>
    </r>
  </si>
  <si>
    <r>
      <rPr>
        <b/>
        <sz val="11"/>
        <rFont val="Calibri"/>
        <family val="2"/>
        <scheme val="minor"/>
      </rPr>
      <t>"Outras Receitas" R$ 15.654,29</t>
    </r>
    <r>
      <rPr>
        <sz val="11"/>
        <rFont val="Calibri"/>
        <family val="2"/>
        <scheme val="minor"/>
      </rPr>
      <t xml:space="preserve">
- Processo Judicial R$ 11.354,82
- Exames Laboratoriais R$ 4.299,47
</t>
    </r>
    <r>
      <rPr>
        <b/>
        <sz val="11"/>
        <rFont val="Calibri"/>
        <family val="2"/>
        <scheme val="minor"/>
      </rPr>
      <t>"Outras Despesas com Pessoal" R$ 330.054,20</t>
    </r>
    <r>
      <rPr>
        <sz val="11"/>
        <rFont val="Calibri"/>
        <family val="2"/>
        <scheme val="minor"/>
      </rPr>
      <t xml:space="preserve">
- Empréstimo consignado: R$ 220.903,77
- Pensão judicial: R$ 6.295,56
- Contribuição sindical: R$ 14.082,99
- Convenio medico: R$ 88.771,88</t>
    </r>
  </si>
  <si>
    <r>
      <rPr>
        <b/>
        <sz val="11"/>
        <color theme="1"/>
        <rFont val="Calibri"/>
        <family val="2"/>
        <scheme val="minor"/>
      </rPr>
      <t>"Outras Receitas" R$ 11.883,54</t>
    </r>
    <r>
      <rPr>
        <sz val="11"/>
        <color theme="1"/>
        <rFont val="Calibri"/>
        <family val="2"/>
        <scheme val="minor"/>
      </rPr>
      <t xml:space="preserve">
- Exames laboratoriais R$ 11.883,54
</t>
    </r>
    <r>
      <rPr>
        <b/>
        <sz val="11"/>
        <color theme="1"/>
        <rFont val="Calibri"/>
        <family val="2"/>
        <scheme val="minor"/>
      </rPr>
      <t>"Outras Despesas com Pessoal" R$ 365.709,38</t>
    </r>
    <r>
      <rPr>
        <sz val="11"/>
        <color theme="1"/>
        <rFont val="Calibri"/>
        <family val="2"/>
        <scheme val="minor"/>
      </rPr>
      <t xml:space="preserve">
- Empréstimo consignado: R$ 234.576,16
- Pensão judicial: R$ 6.163,04
- Contribuição sindical: R$ 29.815,49
- Convenio medico: R$ 95.154,69
</t>
    </r>
    <r>
      <rPr>
        <b/>
        <sz val="11"/>
        <color theme="1"/>
        <rFont val="Calibri"/>
        <family val="2"/>
        <scheme val="minor"/>
      </rPr>
      <t>"Financeiras" R$ 13,60</t>
    </r>
    <r>
      <rPr>
        <sz val="11"/>
        <color theme="1"/>
        <rFont val="Calibri"/>
        <family val="2"/>
        <scheme val="minor"/>
      </rPr>
      <t xml:space="preserve">
- Tarifas bancárias R$ 13,60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</si>
</sst>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 &quot;#,##0_);\(&quot;R$ &quot;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CFCFCF"/>
      </left>
      <right style="thin">
        <color theme="0" tint="-0.24994659260841701"/>
      </right>
      <top style="medium">
        <color rgb="FFCFCFCF"/>
      </top>
      <bottom style="medium">
        <color rgb="FFCFCFCF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CFCFCF"/>
      </top>
      <bottom style="medium">
        <color rgb="FFCFCFCF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 style="medium">
        <color rgb="FFCFCFCF"/>
      </bottom>
      <diagonal/>
    </border>
    <border>
      <left/>
      <right/>
      <top style="medium">
        <color auto="1"/>
      </top>
      <bottom style="medium">
        <color rgb="FFCFCFCF"/>
      </bottom>
      <diagonal/>
    </border>
    <border>
      <left/>
      <right style="medium">
        <color auto="1"/>
      </right>
      <top style="medium">
        <color auto="1"/>
      </top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auto="1"/>
      </bottom>
      <diagonal/>
    </border>
    <border>
      <left/>
      <right style="medium">
        <color auto="1"/>
      </right>
      <top style="medium">
        <color rgb="FFCFCFCF"/>
      </top>
      <bottom style="medium">
        <color rgb="FFCFCFCF"/>
      </bottom>
      <diagonal/>
    </border>
    <border>
      <left style="medium">
        <color auto="1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auto="1"/>
      </left>
      <right style="medium">
        <color rgb="FFCFCFCF"/>
      </right>
      <top style="medium">
        <color rgb="FFCFCFCF"/>
      </top>
      <bottom style="medium">
        <color auto="1"/>
      </bottom>
      <diagonal/>
    </border>
    <border>
      <left style="medium">
        <color auto="1"/>
      </left>
      <right style="medium">
        <color rgb="FFCFCFCF"/>
      </right>
      <top style="medium">
        <color rgb="FFCFCFCF"/>
      </top>
      <bottom/>
      <diagonal/>
    </border>
    <border>
      <left style="thin">
        <color theme="0" tint="-0.24994659260841701"/>
      </left>
      <right style="medium">
        <color auto="1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auto="1"/>
      </bottom>
      <diagonal/>
    </border>
    <border>
      <left/>
      <right style="medium">
        <color auto="1"/>
      </right>
      <top style="medium">
        <color rgb="FFCFCFCF"/>
      </top>
      <bottom style="medium">
        <color auto="1"/>
      </bottom>
      <diagonal/>
    </border>
    <border>
      <left style="medium">
        <color auto="1"/>
      </left>
      <right style="thin">
        <color theme="0" tint="-0.24994659260841701"/>
      </right>
      <top style="medium">
        <color rgb="FFCFCFCF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CFCFCF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medium">
        <color rgb="FFCFCFCF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vertical="center"/>
    </xf>
    <xf numFmtId="43" fontId="0" fillId="0" borderId="3" xfId="7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43" fontId="3" fillId="0" borderId="0" xfId="7" applyFont="1" applyBorder="1" applyAlignment="1">
      <alignment vertical="center"/>
    </xf>
    <xf numFmtId="0" fontId="3" fillId="0" borderId="0" xfId="0" applyFont="1" applyAlignment="1">
      <alignment vertical="center"/>
    </xf>
    <xf numFmtId="43" fontId="0" fillId="0" borderId="3" xfId="7" applyFont="1" applyBorder="1" applyAlignment="1">
      <alignment horizontal="right" vertical="center"/>
    </xf>
    <xf numFmtId="43" fontId="0" fillId="0" borderId="3" xfId="7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horizontal="right" vertical="center" wrapText="1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7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43" fontId="3" fillId="0" borderId="0" xfId="0" applyNumberFormat="1" applyFont="1" applyAlignment="1">
      <alignment vertical="center" wrapText="1"/>
    </xf>
    <xf numFmtId="43" fontId="3" fillId="0" borderId="0" xfId="7" applyFont="1" applyFill="1" applyBorder="1" applyAlignment="1">
      <alignment vertical="center"/>
    </xf>
    <xf numFmtId="43" fontId="3" fillId="0" borderId="0" xfId="7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3" fontId="3" fillId="2" borderId="8" xfId="0" applyNumberFormat="1" applyFont="1" applyFill="1" applyBorder="1" applyAlignment="1">
      <alignment vertical="center"/>
    </xf>
    <xf numFmtId="43" fontId="5" fillId="0" borderId="14" xfId="7" applyFont="1" applyFill="1" applyBorder="1" applyAlignment="1">
      <alignment horizontal="center" vertical="center" wrapText="1"/>
    </xf>
    <xf numFmtId="43" fontId="3" fillId="3" borderId="12" xfId="7" applyFont="1" applyFill="1" applyBorder="1" applyAlignment="1">
      <alignment horizontal="center" vertical="center" wrapText="1"/>
    </xf>
    <xf numFmtId="43" fontId="5" fillId="3" borderId="14" xfId="7" applyFont="1" applyFill="1" applyBorder="1" applyAlignment="1">
      <alignment horizontal="center" vertical="center" wrapText="1"/>
    </xf>
    <xf numFmtId="43" fontId="5" fillId="3" borderId="13" xfId="7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43" fontId="3" fillId="0" borderId="19" xfId="7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2" borderId="21" xfId="0" applyFont="1" applyFill="1" applyBorder="1" applyAlignment="1">
      <alignment vertical="center" wrapText="1"/>
    </xf>
    <xf numFmtId="43" fontId="2" fillId="0" borderId="3" xfId="7" applyFont="1" applyBorder="1" applyAlignment="1">
      <alignment vertical="center"/>
    </xf>
    <xf numFmtId="43" fontId="2" fillId="2" borderId="3" xfId="7" applyFont="1" applyFill="1" applyBorder="1" applyAlignment="1">
      <alignment vertical="center"/>
    </xf>
    <xf numFmtId="0" fontId="3" fillId="2" borderId="21" xfId="0" applyFont="1" applyFill="1" applyBorder="1" applyAlignment="1">
      <alignment horizontal="center" vertical="center" wrapText="1"/>
    </xf>
    <xf numFmtId="43" fontId="3" fillId="0" borderId="6" xfId="7" applyFont="1" applyBorder="1" applyAlignment="1">
      <alignment vertical="center"/>
    </xf>
    <xf numFmtId="43" fontId="3" fillId="0" borderId="3" xfId="7" applyFont="1" applyBorder="1" applyAlignment="1">
      <alignment horizontal="right" vertical="center"/>
    </xf>
    <xf numFmtId="43" fontId="4" fillId="2" borderId="3" xfId="7" applyFont="1" applyFill="1" applyBorder="1" applyAlignment="1">
      <alignment vertical="center"/>
    </xf>
    <xf numFmtId="43" fontId="4" fillId="0" borderId="3" xfId="7" applyFont="1" applyBorder="1" applyAlignment="1">
      <alignment vertical="center"/>
    </xf>
    <xf numFmtId="0" fontId="3" fillId="2" borderId="21" xfId="0" applyFont="1" applyFill="1" applyBorder="1" applyAlignment="1">
      <alignment vertical="center" wrapText="1"/>
    </xf>
    <xf numFmtId="43" fontId="3" fillId="0" borderId="3" xfId="7" applyFont="1" applyBorder="1" applyAlignment="1">
      <alignment vertical="center"/>
    </xf>
    <xf numFmtId="43" fontId="3" fillId="2" borderId="3" xfId="7" applyFont="1" applyFill="1" applyBorder="1" applyAlignment="1">
      <alignment vertical="center"/>
    </xf>
    <xf numFmtId="0" fontId="3" fillId="2" borderId="22" xfId="0" applyFont="1" applyFill="1" applyBorder="1" applyAlignment="1">
      <alignment vertical="center" wrapText="1"/>
    </xf>
    <xf numFmtId="43" fontId="3" fillId="0" borderId="23" xfId="7" applyFont="1" applyBorder="1" applyAlignment="1">
      <alignment vertical="center"/>
    </xf>
    <xf numFmtId="43" fontId="3" fillId="2" borderId="23" xfId="7" applyFont="1" applyFill="1" applyBorder="1" applyAlignment="1">
      <alignment vertical="center"/>
    </xf>
    <xf numFmtId="43" fontId="5" fillId="0" borderId="24" xfId="7" applyFont="1" applyBorder="1" applyAlignment="1">
      <alignment vertical="center"/>
    </xf>
    <xf numFmtId="0" fontId="3" fillId="2" borderId="25" xfId="0" applyFont="1" applyFill="1" applyBorder="1" applyAlignment="1">
      <alignment horizontal="center" vertical="center" wrapText="1"/>
    </xf>
    <xf numFmtId="43" fontId="2" fillId="3" borderId="26" xfId="7" applyFont="1" applyFill="1" applyBorder="1" applyAlignment="1">
      <alignment vertical="center"/>
    </xf>
    <xf numFmtId="43" fontId="2" fillId="2" borderId="26" xfId="7" applyFont="1" applyFill="1" applyBorder="1" applyAlignment="1">
      <alignment vertical="center"/>
    </xf>
    <xf numFmtId="43" fontId="3" fillId="3" borderId="27" xfId="7" applyFont="1" applyFill="1" applyBorder="1" applyAlignment="1">
      <alignment vertical="center"/>
    </xf>
    <xf numFmtId="43" fontId="3" fillId="3" borderId="26" xfId="7" applyFont="1" applyFill="1" applyBorder="1" applyAlignment="1">
      <alignment horizontal="center" vertical="center"/>
    </xf>
    <xf numFmtId="43" fontId="3" fillId="2" borderId="26" xfId="7" applyFont="1" applyFill="1" applyBorder="1" applyAlignment="1">
      <alignment horizontal="center" vertical="center"/>
    </xf>
    <xf numFmtId="43" fontId="3" fillId="3" borderId="27" xfId="7" applyFont="1" applyFill="1" applyBorder="1" applyAlignment="1">
      <alignment horizontal="center" vertical="center"/>
    </xf>
    <xf numFmtId="43" fontId="2" fillId="0" borderId="3" xfId="7" applyFont="1" applyBorder="1" applyAlignment="1">
      <alignment vertical="center" wrapText="1"/>
    </xf>
    <xf numFmtId="43" fontId="2" fillId="2" borderId="3" xfId="7" applyFont="1" applyFill="1" applyBorder="1" applyAlignment="1">
      <alignment vertical="center" wrapText="1"/>
    </xf>
    <xf numFmtId="43" fontId="2" fillId="2" borderId="6" xfId="7" applyFont="1" applyFill="1" applyBorder="1" applyAlignment="1">
      <alignment vertical="center"/>
    </xf>
    <xf numFmtId="0" fontId="3" fillId="2" borderId="22" xfId="0" applyFont="1" applyFill="1" applyBorder="1" applyAlignment="1">
      <alignment horizontal="center" vertical="center" wrapText="1"/>
    </xf>
    <xf numFmtId="43" fontId="3" fillId="0" borderId="23" xfId="7" applyFont="1" applyBorder="1" applyAlignment="1">
      <alignment horizontal="center" vertical="center"/>
    </xf>
    <xf numFmtId="43" fontId="3" fillId="2" borderId="23" xfId="7" applyFont="1" applyFill="1" applyBorder="1" applyAlignment="1">
      <alignment horizontal="center" vertical="center"/>
    </xf>
    <xf numFmtId="43" fontId="3" fillId="2" borderId="24" xfId="7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vertical="center" wrapText="1"/>
    </xf>
    <xf numFmtId="0" fontId="3" fillId="2" borderId="30" xfId="0" applyFont="1" applyFill="1" applyBorder="1" applyAlignment="1">
      <alignment vertical="center" wrapText="1"/>
    </xf>
    <xf numFmtId="43" fontId="3" fillId="0" borderId="3" xfId="7" applyFont="1" applyBorder="1" applyAlignment="1">
      <alignment horizontal="center" vertical="center" wrapText="1"/>
    </xf>
    <xf numFmtId="43" fontId="3" fillId="3" borderId="3" xfId="7" applyFont="1" applyFill="1" applyBorder="1" applyAlignment="1">
      <alignment horizontal="center" vertical="center" wrapText="1"/>
    </xf>
    <xf numFmtId="43" fontId="3" fillId="3" borderId="6" xfId="7" applyFont="1" applyFill="1" applyBorder="1" applyAlignment="1">
      <alignment horizontal="center" vertical="center" wrapText="1"/>
    </xf>
    <xf numFmtId="43" fontId="2" fillId="0" borderId="3" xfId="7" applyFont="1" applyFill="1" applyBorder="1" applyAlignment="1">
      <alignment vertical="center"/>
    </xf>
    <xf numFmtId="43" fontId="2" fillId="2" borderId="3" xfId="7" applyFont="1" applyFill="1" applyBorder="1" applyAlignment="1" applyProtection="1">
      <alignment vertical="center" wrapText="1"/>
      <protection locked="0"/>
    </xf>
    <xf numFmtId="43" fontId="2" fillId="0" borderId="3" xfId="0" applyNumberFormat="1" applyFont="1" applyBorder="1" applyAlignment="1" applyProtection="1">
      <alignment vertical="center" wrapText="1"/>
      <protection locked="0"/>
    </xf>
    <xf numFmtId="43" fontId="0" fillId="0" borderId="3" xfId="7" applyFont="1" applyBorder="1" applyAlignment="1" applyProtection="1">
      <alignment horizontal="right" vertical="center"/>
      <protection locked="0"/>
    </xf>
    <xf numFmtId="43" fontId="2" fillId="0" borderId="3" xfId="7" applyFont="1" applyFill="1" applyBorder="1" applyAlignment="1" applyProtection="1">
      <alignment vertical="center"/>
      <protection locked="0"/>
    </xf>
    <xf numFmtId="43" fontId="2" fillId="2" borderId="3" xfId="7" applyFont="1" applyFill="1" applyBorder="1" applyAlignment="1" applyProtection="1">
      <alignment vertical="center"/>
      <protection locked="0"/>
    </xf>
    <xf numFmtId="0" fontId="3" fillId="3" borderId="22" xfId="0" applyFont="1" applyFill="1" applyBorder="1" applyAlignment="1">
      <alignment horizontal="center" vertical="center" wrapText="1"/>
    </xf>
    <xf numFmtId="43" fontId="3" fillId="0" borderId="23" xfId="7" applyFont="1" applyFill="1" applyBorder="1" applyAlignment="1">
      <alignment horizontal="center" vertical="center"/>
    </xf>
    <xf numFmtId="43" fontId="3" fillId="3" borderId="23" xfId="7" applyFont="1" applyFill="1" applyBorder="1" applyAlignment="1">
      <alignment horizontal="center" vertical="center"/>
    </xf>
    <xf numFmtId="43" fontId="3" fillId="3" borderId="24" xfId="7" applyFont="1" applyFill="1" applyBorder="1" applyAlignment="1">
      <alignment horizontal="center" vertical="center"/>
    </xf>
    <xf numFmtId="43" fontId="2" fillId="0" borderId="3" xfId="7" applyFont="1" applyBorder="1" applyAlignment="1">
      <alignment horizontal="right" vertical="center"/>
    </xf>
    <xf numFmtId="43" fontId="7" fillId="0" borderId="0" xfId="7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vertical="center"/>
    </xf>
    <xf numFmtId="43" fontId="7" fillId="0" borderId="0" xfId="7" applyFont="1" applyFill="1" applyBorder="1" applyAlignment="1">
      <alignment vertical="center" wrapText="1" readingOrder="1"/>
    </xf>
    <xf numFmtId="0" fontId="3" fillId="2" borderId="28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/>
    </xf>
    <xf numFmtId="43" fontId="2" fillId="0" borderId="3" xfId="0" applyNumberFormat="1" applyFont="1" applyBorder="1" applyAlignment="1" applyProtection="1">
      <alignment vertical="center"/>
      <protection locked="0"/>
    </xf>
    <xf numFmtId="0" fontId="8" fillId="2" borderId="8" xfId="0" applyFont="1" applyFill="1" applyBorder="1" applyAlignment="1">
      <alignment horizontal="center" vertical="center" wrapText="1"/>
    </xf>
    <xf numFmtId="0" fontId="6" fillId="0" borderId="1" xfId="7" applyNumberFormat="1" applyFont="1" applyFill="1" applyBorder="1" applyAlignment="1">
      <alignment horizontal="left" vertical="center" wrapText="1"/>
    </xf>
    <xf numFmtId="0" fontId="6" fillId="0" borderId="2" xfId="7" applyNumberFormat="1" applyFont="1" applyFill="1" applyBorder="1" applyAlignment="1">
      <alignment horizontal="left" vertical="center" wrapText="1"/>
    </xf>
    <xf numFmtId="0" fontId="6" fillId="0" borderId="11" xfId="7" applyNumberFormat="1" applyFont="1" applyFill="1" applyBorder="1" applyAlignment="1">
      <alignment horizontal="left" vertical="center" wrapText="1"/>
    </xf>
    <xf numFmtId="0" fontId="0" fillId="3" borderId="10" xfId="7" applyNumberFormat="1" applyFont="1" applyFill="1" applyBorder="1" applyAlignment="1">
      <alignment horizontal="left" vertical="center" wrapText="1"/>
    </xf>
    <xf numFmtId="0" fontId="0" fillId="3" borderId="16" xfId="7" applyNumberFormat="1" applyFont="1" applyFill="1" applyBorder="1" applyAlignment="1">
      <alignment horizontal="left" vertical="center" wrapText="1"/>
    </xf>
    <xf numFmtId="0" fontId="0" fillId="3" borderId="17" xfId="7" applyNumberFormat="1" applyFont="1" applyFill="1" applyBorder="1" applyAlignment="1">
      <alignment horizontal="left" vertical="center" wrapText="1"/>
    </xf>
    <xf numFmtId="0" fontId="0" fillId="0" borderId="1" xfId="7" applyNumberFormat="1" applyFont="1" applyFill="1" applyBorder="1" applyAlignment="1">
      <alignment horizontal="left" vertical="center" wrapText="1"/>
    </xf>
    <xf numFmtId="0" fontId="0" fillId="0" borderId="2" xfId="7" applyNumberFormat="1" applyFont="1" applyFill="1" applyBorder="1" applyAlignment="1">
      <alignment horizontal="left" vertical="center" wrapText="1"/>
    </xf>
    <xf numFmtId="0" fontId="0" fillId="0" borderId="11" xfId="7" applyNumberFormat="1" applyFont="1" applyFill="1" applyBorder="1" applyAlignment="1">
      <alignment horizontal="left" vertical="center" wrapText="1"/>
    </xf>
    <xf numFmtId="0" fontId="6" fillId="3" borderId="4" xfId="7" applyNumberFormat="1" applyFont="1" applyFill="1" applyBorder="1" applyAlignment="1" applyProtection="1">
      <alignment horizontal="left" vertical="center" wrapText="1"/>
      <protection locked="0"/>
    </xf>
    <xf numFmtId="0" fontId="6" fillId="3" borderId="5" xfId="7" applyNumberFormat="1" applyFont="1" applyFill="1" applyBorder="1" applyAlignment="1" applyProtection="1">
      <alignment horizontal="left" vertical="center" wrapText="1"/>
      <protection locked="0"/>
    </xf>
    <xf numFmtId="0" fontId="6" fillId="3" borderId="15" xfId="7" applyNumberFormat="1" applyFont="1" applyFill="1" applyBorder="1" applyAlignment="1" applyProtection="1">
      <alignment horizontal="left" vertical="center" wrapText="1"/>
      <protection locked="0"/>
    </xf>
    <xf numFmtId="0" fontId="6" fillId="3" borderId="1" xfId="7" applyNumberFormat="1" applyFont="1" applyFill="1" applyBorder="1" applyAlignment="1">
      <alignment horizontal="left" vertical="center" wrapText="1"/>
    </xf>
    <xf numFmtId="0" fontId="6" fillId="3" borderId="2" xfId="7" applyNumberFormat="1" applyFont="1" applyFill="1" applyBorder="1" applyAlignment="1">
      <alignment horizontal="left" vertical="center" wrapText="1"/>
    </xf>
    <xf numFmtId="0" fontId="6" fillId="3" borderId="11" xfId="7" applyNumberFormat="1" applyFont="1" applyFill="1" applyBorder="1" applyAlignment="1">
      <alignment horizontal="left" vertical="center" wrapText="1"/>
    </xf>
    <xf numFmtId="0" fontId="1" fillId="0" borderId="2" xfId="7" applyNumberFormat="1" applyFont="1" applyFill="1" applyBorder="1" applyAlignment="1">
      <alignment horizontal="left" vertical="center" wrapText="1"/>
    </xf>
    <xf numFmtId="0" fontId="1" fillId="0" borderId="11" xfId="7" applyNumberFormat="1" applyFont="1" applyFill="1" applyBorder="1" applyAlignment="1">
      <alignment horizontal="left" vertical="center" wrapText="1"/>
    </xf>
    <xf numFmtId="0" fontId="6" fillId="3" borderId="1" xfId="7" applyNumberFormat="1" applyFont="1" applyFill="1" applyBorder="1" applyAlignment="1" applyProtection="1">
      <alignment vertical="center" wrapText="1"/>
      <protection locked="0"/>
    </xf>
    <xf numFmtId="0" fontId="6" fillId="3" borderId="2" xfId="7" applyNumberFormat="1" applyFont="1" applyFill="1" applyBorder="1" applyAlignment="1" applyProtection="1">
      <alignment vertical="center" wrapText="1"/>
      <protection locked="0"/>
    </xf>
    <xf numFmtId="0" fontId="6" fillId="3" borderId="11" xfId="7" applyNumberFormat="1" applyFont="1" applyFill="1" applyBorder="1" applyAlignment="1" applyProtection="1">
      <alignment vertical="center" wrapText="1"/>
      <protection locked="0"/>
    </xf>
    <xf numFmtId="0" fontId="0" fillId="0" borderId="1" xfId="7" applyNumberFormat="1" applyFont="1" applyFill="1" applyBorder="1" applyAlignment="1" applyProtection="1">
      <alignment vertical="center" wrapText="1"/>
      <protection locked="0"/>
    </xf>
    <xf numFmtId="0" fontId="1" fillId="0" borderId="2" xfId="7" applyNumberFormat="1" applyFont="1" applyFill="1" applyBorder="1" applyAlignment="1" applyProtection="1">
      <alignment vertical="center" wrapText="1"/>
      <protection locked="0"/>
    </xf>
    <xf numFmtId="0" fontId="1" fillId="0" borderId="11" xfId="7" applyNumberFormat="1" applyFont="1" applyFill="1" applyBorder="1" applyAlignment="1" applyProtection="1">
      <alignment vertical="center" wrapText="1"/>
      <protection locked="0"/>
    </xf>
    <xf numFmtId="0" fontId="6" fillId="3" borderId="1" xfId="7" quotePrefix="1" applyNumberFormat="1" applyFont="1" applyFill="1" applyBorder="1" applyAlignment="1" applyProtection="1">
      <alignment vertical="center" wrapText="1"/>
      <protection locked="0"/>
    </xf>
    <xf numFmtId="0" fontId="6" fillId="3" borderId="3" xfId="7" applyNumberFormat="1" applyFont="1" applyFill="1" applyBorder="1" applyAlignment="1" applyProtection="1">
      <alignment horizontal="left" vertical="center" wrapText="1"/>
      <protection locked="0"/>
    </xf>
    <xf numFmtId="0" fontId="6" fillId="3" borderId="6" xfId="7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</cellXfs>
  <cellStyles count="8">
    <cellStyle name="Moeda 2" xfId="5" xr:uid="{00000000-0005-0000-0000-000000000000}"/>
    <cellStyle name="Moeda 3" xfId="4" xr:uid="{00000000-0005-0000-0000-000001000000}"/>
    <cellStyle name="Normal" xfId="0" builtinId="0"/>
    <cellStyle name="Vírgula" xfId="7" builtinId="3"/>
    <cellStyle name="Vírgula 2" xfId="1" xr:uid="{00000000-0005-0000-0000-000004000000}"/>
    <cellStyle name="Vírgula 2 2" xfId="2" xr:uid="{00000000-0005-0000-0000-000005000000}"/>
    <cellStyle name="Vírgula 3" xfId="3" xr:uid="{00000000-0005-0000-0000-000006000000}"/>
    <cellStyle name="Vírgula 4" xfId="6" xr:uid="{00000000-0005-0000-0000-000007000000}"/>
  </cellStyles>
  <dxfs count="0"/>
  <tableStyles count="1" defaultTableStyle="TableStyleMedium9" defaultPivotStyle="PivotStyleLight16">
    <tableStyle name="Estilo de Tabe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8"/>
  <sheetViews>
    <sheetView showGridLines="0" tabSelected="1" view="pageLayout" zoomScale="70" zoomScaleNormal="80" zoomScalePageLayoutView="70" workbookViewId="0">
      <selection activeCell="F5" sqref="F5"/>
    </sheetView>
  </sheetViews>
  <sheetFormatPr defaultRowHeight="15" x14ac:dyDescent="0.25"/>
  <cols>
    <col min="1" max="1" width="60.7109375" style="1" customWidth="1"/>
    <col min="2" max="13" width="17.28515625" style="1" customWidth="1"/>
    <col min="14" max="14" width="18.140625" style="3" bestFit="1" customWidth="1"/>
    <col min="15" max="15" width="9.140625" style="1"/>
    <col min="16" max="16" width="13.28515625" style="1" bestFit="1" customWidth="1"/>
    <col min="17" max="16384" width="9.140625" style="1"/>
  </cols>
  <sheetData>
    <row r="1" spans="1:14" ht="50.1" customHeight="1" thickBot="1" x14ac:dyDescent="0.3">
      <c r="A1" s="8" t="s">
        <v>74</v>
      </c>
      <c r="B1" s="9"/>
      <c r="C1" s="9"/>
      <c r="D1" s="9"/>
      <c r="E1" s="9"/>
      <c r="F1" s="9"/>
      <c r="G1" s="9"/>
      <c r="H1" s="9"/>
      <c r="I1" s="9"/>
      <c r="J1" s="9"/>
      <c r="K1" s="91"/>
      <c r="L1" s="91"/>
      <c r="M1" s="91"/>
      <c r="N1" s="10"/>
    </row>
    <row r="2" spans="1:14" ht="15.75" x14ac:dyDescent="0.25">
      <c r="A2" s="29" t="s">
        <v>19</v>
      </c>
      <c r="B2" s="30" t="s">
        <v>6</v>
      </c>
      <c r="C2" s="31" t="s">
        <v>7</v>
      </c>
      <c r="D2" s="32" t="s">
        <v>8</v>
      </c>
      <c r="E2" s="31" t="s">
        <v>9</v>
      </c>
      <c r="F2" s="32" t="s">
        <v>10</v>
      </c>
      <c r="G2" s="31" t="s">
        <v>23</v>
      </c>
      <c r="H2" s="32" t="s">
        <v>24</v>
      </c>
      <c r="I2" s="31" t="s">
        <v>0</v>
      </c>
      <c r="J2" s="32" t="s">
        <v>1</v>
      </c>
      <c r="K2" s="31" t="s">
        <v>3</v>
      </c>
      <c r="L2" s="32" t="s">
        <v>4</v>
      </c>
      <c r="M2" s="31" t="s">
        <v>5</v>
      </c>
      <c r="N2" s="33" t="s">
        <v>2</v>
      </c>
    </row>
    <row r="3" spans="1:14" ht="15.75" x14ac:dyDescent="0.25">
      <c r="A3" s="34" t="s">
        <v>11</v>
      </c>
      <c r="B3" s="35">
        <v>16670597.109999999</v>
      </c>
      <c r="C3" s="36">
        <v>17352587.940000001</v>
      </c>
      <c r="D3" s="35">
        <v>19950671.93</v>
      </c>
      <c r="E3" s="36">
        <v>21601069.300000001</v>
      </c>
      <c r="F3" s="35">
        <v>23087521.07</v>
      </c>
      <c r="G3" s="36"/>
      <c r="H3" s="35"/>
      <c r="I3" s="36"/>
      <c r="J3" s="35"/>
      <c r="K3" s="36"/>
      <c r="L3" s="35"/>
      <c r="M3" s="36"/>
      <c r="N3" s="38"/>
    </row>
    <row r="4" spans="1:14" ht="30" customHeight="1" x14ac:dyDescent="0.25">
      <c r="A4" s="49" t="s">
        <v>20</v>
      </c>
      <c r="B4" s="50"/>
      <c r="C4" s="51"/>
      <c r="D4" s="50"/>
      <c r="E4" s="51"/>
      <c r="F4" s="50"/>
      <c r="G4" s="51"/>
      <c r="H4" s="50"/>
      <c r="I4" s="51"/>
      <c r="J4" s="50"/>
      <c r="K4" s="51"/>
      <c r="L4" s="50"/>
      <c r="M4" s="51"/>
      <c r="N4" s="52"/>
    </row>
    <row r="5" spans="1:14" ht="31.5" x14ac:dyDescent="0.25">
      <c r="A5" s="34" t="s">
        <v>38</v>
      </c>
      <c r="B5" s="35">
        <v>10289144.68</v>
      </c>
      <c r="C5" s="36">
        <v>10289144.68</v>
      </c>
      <c r="D5" s="35">
        <v>10289144.68</v>
      </c>
      <c r="E5" s="36">
        <v>10289144.68</v>
      </c>
      <c r="F5" s="35">
        <v>10289144.68</v>
      </c>
      <c r="G5" s="36"/>
      <c r="H5" s="35"/>
      <c r="I5" s="36"/>
      <c r="J5" s="35"/>
      <c r="K5" s="36"/>
      <c r="L5" s="35"/>
      <c r="M5" s="36"/>
      <c r="N5" s="38">
        <f>SUM(B5:M5)</f>
        <v>51445723.399999999</v>
      </c>
    </row>
    <row r="6" spans="1:14" ht="16.5" customHeight="1" x14ac:dyDescent="0.25">
      <c r="A6" s="34" t="s">
        <v>61</v>
      </c>
      <c r="B6" s="39">
        <v>0</v>
      </c>
      <c r="C6" s="36">
        <v>0</v>
      </c>
      <c r="D6" s="35">
        <v>0</v>
      </c>
      <c r="E6" s="36">
        <v>0</v>
      </c>
      <c r="F6" s="35">
        <v>0</v>
      </c>
      <c r="G6" s="36"/>
      <c r="H6" s="35"/>
      <c r="I6" s="36"/>
      <c r="J6" s="35"/>
      <c r="K6" s="36"/>
      <c r="L6" s="35"/>
      <c r="M6" s="36"/>
      <c r="N6" s="38">
        <f t="shared" ref="N6:N19" si="0">SUM(B6:M6)</f>
        <v>0</v>
      </c>
    </row>
    <row r="7" spans="1:14" ht="16.5" customHeight="1" x14ac:dyDescent="0.25">
      <c r="A7" s="34" t="s">
        <v>62</v>
      </c>
      <c r="B7" s="39">
        <v>0</v>
      </c>
      <c r="C7" s="36">
        <v>0</v>
      </c>
      <c r="D7" s="35">
        <v>0</v>
      </c>
      <c r="E7" s="36">
        <v>0</v>
      </c>
      <c r="F7" s="35">
        <v>0</v>
      </c>
      <c r="G7" s="36"/>
      <c r="H7" s="35"/>
      <c r="I7" s="36"/>
      <c r="J7" s="35"/>
      <c r="K7" s="36"/>
      <c r="L7" s="35"/>
      <c r="M7" s="36"/>
      <c r="N7" s="38">
        <f t="shared" si="0"/>
        <v>0</v>
      </c>
    </row>
    <row r="8" spans="1:14" ht="16.5" customHeight="1" x14ac:dyDescent="0.25">
      <c r="A8" s="34" t="s">
        <v>71</v>
      </c>
      <c r="B8" s="39">
        <v>0</v>
      </c>
      <c r="C8" s="36">
        <v>0</v>
      </c>
      <c r="D8" s="35">
        <v>0</v>
      </c>
      <c r="E8" s="36">
        <v>0</v>
      </c>
      <c r="F8" s="35">
        <v>0</v>
      </c>
      <c r="G8" s="36"/>
      <c r="H8" s="35"/>
      <c r="I8" s="36"/>
      <c r="J8" s="35"/>
      <c r="K8" s="36"/>
      <c r="L8" s="35"/>
      <c r="M8" s="36"/>
      <c r="N8" s="38">
        <f t="shared" si="0"/>
        <v>0</v>
      </c>
    </row>
    <row r="9" spans="1:14" ht="16.5" customHeight="1" x14ac:dyDescent="0.25">
      <c r="A9" s="34" t="s">
        <v>63</v>
      </c>
      <c r="B9" s="39">
        <v>0</v>
      </c>
      <c r="C9" s="36">
        <v>0</v>
      </c>
      <c r="D9" s="35">
        <v>0</v>
      </c>
      <c r="E9" s="36">
        <v>0</v>
      </c>
      <c r="F9" s="35">
        <v>0</v>
      </c>
      <c r="G9" s="36"/>
      <c r="H9" s="35"/>
      <c r="I9" s="36"/>
      <c r="J9" s="35"/>
      <c r="K9" s="36"/>
      <c r="L9" s="35"/>
      <c r="M9" s="36"/>
      <c r="N9" s="38">
        <f t="shared" si="0"/>
        <v>0</v>
      </c>
    </row>
    <row r="10" spans="1:14" ht="16.5" customHeight="1" x14ac:dyDescent="0.25">
      <c r="A10" s="34" t="s">
        <v>64</v>
      </c>
      <c r="B10" s="39">
        <v>0</v>
      </c>
      <c r="C10" s="36">
        <v>0</v>
      </c>
      <c r="D10" s="35">
        <v>0</v>
      </c>
      <c r="E10" s="36">
        <v>0</v>
      </c>
      <c r="F10" s="35">
        <v>0</v>
      </c>
      <c r="G10" s="36"/>
      <c r="H10" s="35"/>
      <c r="I10" s="36"/>
      <c r="J10" s="35"/>
      <c r="K10" s="36"/>
      <c r="L10" s="35"/>
      <c r="M10" s="36"/>
      <c r="N10" s="38">
        <f t="shared" si="0"/>
        <v>0</v>
      </c>
    </row>
    <row r="11" spans="1:14" ht="16.5" customHeight="1" x14ac:dyDescent="0.25">
      <c r="A11" s="34" t="s">
        <v>12</v>
      </c>
      <c r="B11" s="35">
        <v>217733.64</v>
      </c>
      <c r="C11" s="36">
        <v>201428.15</v>
      </c>
      <c r="D11" s="35">
        <v>273064.95</v>
      </c>
      <c r="E11" s="36">
        <v>260812.81</v>
      </c>
      <c r="F11" s="35">
        <v>272973.5</v>
      </c>
      <c r="G11" s="36"/>
      <c r="H11" s="35"/>
      <c r="I11" s="36"/>
      <c r="J11" s="35"/>
      <c r="K11" s="36"/>
      <c r="L11" s="35"/>
      <c r="M11" s="36"/>
      <c r="N11" s="38">
        <f t="shared" si="0"/>
        <v>1226013.05</v>
      </c>
    </row>
    <row r="12" spans="1:14" ht="16.5" customHeight="1" x14ac:dyDescent="0.25">
      <c r="A12" s="34" t="s">
        <v>65</v>
      </c>
      <c r="B12" s="39">
        <v>0</v>
      </c>
      <c r="C12" s="36">
        <v>0</v>
      </c>
      <c r="D12" s="35">
        <v>0</v>
      </c>
      <c r="E12" s="36">
        <v>0</v>
      </c>
      <c r="F12" s="35">
        <v>0</v>
      </c>
      <c r="G12" s="36"/>
      <c r="H12" s="35"/>
      <c r="I12" s="36"/>
      <c r="J12" s="35"/>
      <c r="K12" s="36"/>
      <c r="L12" s="35"/>
      <c r="M12" s="36"/>
      <c r="N12" s="38">
        <f t="shared" si="0"/>
        <v>0</v>
      </c>
    </row>
    <row r="13" spans="1:14" ht="16.5" customHeight="1" x14ac:dyDescent="0.25">
      <c r="A13" s="34" t="s">
        <v>66</v>
      </c>
      <c r="B13" s="39">
        <v>0</v>
      </c>
      <c r="C13" s="36">
        <v>0</v>
      </c>
      <c r="D13" s="35">
        <v>0</v>
      </c>
      <c r="E13" s="36">
        <v>0</v>
      </c>
      <c r="F13" s="35">
        <v>0</v>
      </c>
      <c r="G13" s="36"/>
      <c r="H13" s="35"/>
      <c r="I13" s="36"/>
      <c r="J13" s="35"/>
      <c r="K13" s="36"/>
      <c r="L13" s="35"/>
      <c r="M13" s="36"/>
      <c r="N13" s="38">
        <f t="shared" si="0"/>
        <v>0</v>
      </c>
    </row>
    <row r="14" spans="1:14" ht="16.5" customHeight="1" x14ac:dyDescent="0.25">
      <c r="A14" s="34" t="s">
        <v>67</v>
      </c>
      <c r="B14" s="39">
        <v>0</v>
      </c>
      <c r="C14" s="36">
        <v>0</v>
      </c>
      <c r="D14" s="35">
        <v>0</v>
      </c>
      <c r="E14" s="36">
        <v>0</v>
      </c>
      <c r="F14" s="35">
        <v>0</v>
      </c>
      <c r="G14" s="36"/>
      <c r="H14" s="35"/>
      <c r="I14" s="36"/>
      <c r="J14" s="35"/>
      <c r="K14" s="36"/>
      <c r="L14" s="35"/>
      <c r="M14" s="36"/>
      <c r="N14" s="38">
        <f t="shared" si="0"/>
        <v>0</v>
      </c>
    </row>
    <row r="15" spans="1:14" ht="16.5" customHeight="1" x14ac:dyDescent="0.25">
      <c r="A15" s="34" t="s">
        <v>39</v>
      </c>
      <c r="B15" s="39">
        <v>0</v>
      </c>
      <c r="C15" s="36">
        <v>0</v>
      </c>
      <c r="D15" s="35">
        <v>0</v>
      </c>
      <c r="E15" s="36">
        <v>0</v>
      </c>
      <c r="F15" s="35">
        <v>0</v>
      </c>
      <c r="G15" s="36"/>
      <c r="H15" s="35"/>
      <c r="I15" s="36"/>
      <c r="J15" s="35"/>
      <c r="K15" s="36"/>
      <c r="L15" s="35"/>
      <c r="M15" s="36"/>
      <c r="N15" s="38">
        <f t="shared" si="0"/>
        <v>0</v>
      </c>
    </row>
    <row r="16" spans="1:14" ht="16.5" customHeight="1" x14ac:dyDescent="0.25">
      <c r="A16" s="34" t="s">
        <v>68</v>
      </c>
      <c r="B16" s="39">
        <v>0</v>
      </c>
      <c r="C16" s="36">
        <v>0</v>
      </c>
      <c r="D16" s="35">
        <v>0</v>
      </c>
      <c r="E16" s="36">
        <v>0</v>
      </c>
      <c r="F16" s="35">
        <v>0</v>
      </c>
      <c r="G16" s="36"/>
      <c r="H16" s="35"/>
      <c r="I16" s="36"/>
      <c r="J16" s="35"/>
      <c r="K16" s="36"/>
      <c r="L16" s="35"/>
      <c r="M16" s="36"/>
      <c r="N16" s="38">
        <f t="shared" si="0"/>
        <v>0</v>
      </c>
    </row>
    <row r="17" spans="1:14" ht="16.5" customHeight="1" x14ac:dyDescent="0.25">
      <c r="A17" s="34" t="s">
        <v>69</v>
      </c>
      <c r="B17" s="35">
        <v>0</v>
      </c>
      <c r="C17" s="36">
        <v>0</v>
      </c>
      <c r="D17" s="35">
        <v>0</v>
      </c>
      <c r="E17" s="36">
        <v>0</v>
      </c>
      <c r="F17" s="35">
        <v>0</v>
      </c>
      <c r="G17" s="36"/>
      <c r="H17" s="35"/>
      <c r="I17" s="40"/>
      <c r="J17" s="41"/>
      <c r="K17" s="36"/>
      <c r="L17" s="35"/>
      <c r="M17" s="36"/>
      <c r="N17" s="38">
        <f t="shared" si="0"/>
        <v>0</v>
      </c>
    </row>
    <row r="18" spans="1:14" ht="16.5" customHeight="1" x14ac:dyDescent="0.25">
      <c r="A18" s="34" t="s">
        <v>70</v>
      </c>
      <c r="B18" s="83">
        <v>10900.26</v>
      </c>
      <c r="C18" s="36">
        <v>6205.05</v>
      </c>
      <c r="D18" s="35">
        <v>10810.08</v>
      </c>
      <c r="E18" s="36">
        <v>15654.29</v>
      </c>
      <c r="F18" s="35">
        <v>11883.54</v>
      </c>
      <c r="G18" s="36"/>
      <c r="H18" s="35"/>
      <c r="I18" s="40"/>
      <c r="J18" s="41"/>
      <c r="K18" s="36"/>
      <c r="L18" s="35"/>
      <c r="M18" s="36"/>
      <c r="N18" s="38">
        <f t="shared" si="0"/>
        <v>55453.22</v>
      </c>
    </row>
    <row r="19" spans="1:14" s="3" customFormat="1" ht="16.5" customHeight="1" x14ac:dyDescent="0.25">
      <c r="A19" s="42" t="s">
        <v>40</v>
      </c>
      <c r="B19" s="43">
        <v>10517778.58</v>
      </c>
      <c r="C19" s="44">
        <v>10496777.880000001</v>
      </c>
      <c r="D19" s="43">
        <v>10573019.709999999</v>
      </c>
      <c r="E19" s="44">
        <v>10565611.779999999</v>
      </c>
      <c r="F19" s="43">
        <v>10574001.719999999</v>
      </c>
      <c r="G19" s="44"/>
      <c r="H19" s="43"/>
      <c r="I19" s="44"/>
      <c r="J19" s="43"/>
      <c r="K19" s="44"/>
      <c r="L19" s="43"/>
      <c r="M19" s="44"/>
      <c r="N19" s="38">
        <f t="shared" si="0"/>
        <v>52727189.670000002</v>
      </c>
    </row>
    <row r="20" spans="1:14" ht="30" customHeight="1" x14ac:dyDescent="0.25">
      <c r="A20" s="49" t="s">
        <v>13</v>
      </c>
      <c r="B20" s="53"/>
      <c r="C20" s="54"/>
      <c r="D20" s="53"/>
      <c r="E20" s="54"/>
      <c r="F20" s="53"/>
      <c r="G20" s="54"/>
      <c r="H20" s="53"/>
      <c r="I20" s="54"/>
      <c r="J20" s="53"/>
      <c r="K20" s="54"/>
      <c r="L20" s="53"/>
      <c r="M20" s="54"/>
      <c r="N20" s="55"/>
    </row>
    <row r="21" spans="1:14" s="3" customFormat="1" ht="16.5" customHeight="1" x14ac:dyDescent="0.25">
      <c r="A21" s="42" t="s">
        <v>14</v>
      </c>
      <c r="B21" s="43">
        <v>6144354.1099999994</v>
      </c>
      <c r="C21" s="44">
        <v>4968243.8900000006</v>
      </c>
      <c r="D21" s="43">
        <v>5118834.9400000004</v>
      </c>
      <c r="E21" s="44">
        <v>5152000.41</v>
      </c>
      <c r="F21" s="43">
        <v>5286082.0999999996</v>
      </c>
      <c r="G21" s="44"/>
      <c r="H21" s="43"/>
      <c r="I21" s="44"/>
      <c r="J21" s="43"/>
      <c r="K21" s="44"/>
      <c r="L21" s="43"/>
      <c r="M21" s="44"/>
      <c r="N21" s="38">
        <f t="shared" ref="N21:N53" si="1">SUM(B21:M21)</f>
        <v>26669515.450000003</v>
      </c>
    </row>
    <row r="22" spans="1:14" ht="16.5" customHeight="1" x14ac:dyDescent="0.25">
      <c r="A22" s="34" t="s">
        <v>36</v>
      </c>
      <c r="B22" s="35">
        <v>3127303.21</v>
      </c>
      <c r="C22" s="36">
        <v>2989545.66</v>
      </c>
      <c r="D22" s="35">
        <v>3173553.92</v>
      </c>
      <c r="E22" s="36">
        <v>3213493.43</v>
      </c>
      <c r="F22" s="35">
        <v>3234474.5999999996</v>
      </c>
      <c r="G22" s="36"/>
      <c r="H22" s="35"/>
      <c r="I22" s="36"/>
      <c r="J22" s="35"/>
      <c r="K22" s="36"/>
      <c r="L22" s="35"/>
      <c r="M22" s="36"/>
      <c r="N22" s="38">
        <f t="shared" si="1"/>
        <v>15738370.819999998</v>
      </c>
    </row>
    <row r="23" spans="1:14" ht="16.5" customHeight="1" x14ac:dyDescent="0.25">
      <c r="A23" s="34" t="s">
        <v>34</v>
      </c>
      <c r="B23" s="35">
        <v>389862.27000000008</v>
      </c>
      <c r="C23" s="36">
        <v>252901.30999999997</v>
      </c>
      <c r="D23" s="35">
        <v>258640.02</v>
      </c>
      <c r="E23" s="36">
        <v>263445.87999999995</v>
      </c>
      <c r="F23" s="35">
        <v>265178.61</v>
      </c>
      <c r="G23" s="36"/>
      <c r="H23" s="35"/>
      <c r="I23" s="36"/>
      <c r="J23" s="35"/>
      <c r="K23" s="36"/>
      <c r="L23" s="35"/>
      <c r="M23" s="36"/>
      <c r="N23" s="38">
        <f t="shared" si="1"/>
        <v>1430028.0899999999</v>
      </c>
    </row>
    <row r="24" spans="1:14" ht="16.5" customHeight="1" x14ac:dyDescent="0.25">
      <c r="A24" s="34" t="s">
        <v>41</v>
      </c>
      <c r="B24" s="35">
        <v>0</v>
      </c>
      <c r="C24" s="36">
        <v>0</v>
      </c>
      <c r="D24" s="35">
        <v>0</v>
      </c>
      <c r="E24" s="36">
        <v>0</v>
      </c>
      <c r="F24" s="35">
        <v>0</v>
      </c>
      <c r="G24" s="36"/>
      <c r="H24" s="35"/>
      <c r="I24" s="36"/>
      <c r="J24" s="35"/>
      <c r="K24" s="36"/>
      <c r="L24" s="35"/>
      <c r="M24" s="36"/>
      <c r="N24" s="38">
        <f t="shared" si="1"/>
        <v>0</v>
      </c>
    </row>
    <row r="25" spans="1:14" ht="16.5" customHeight="1" x14ac:dyDescent="0.25">
      <c r="A25" s="34" t="s">
        <v>35</v>
      </c>
      <c r="B25" s="35">
        <v>1862451.85</v>
      </c>
      <c r="C25" s="36">
        <v>1049227.9099999999</v>
      </c>
      <c r="D25" s="35">
        <v>1003768.1300000001</v>
      </c>
      <c r="E25" s="36">
        <v>1052297.9700000002</v>
      </c>
      <c r="F25" s="35">
        <v>1066852.8799999999</v>
      </c>
      <c r="G25" s="36"/>
      <c r="H25" s="35"/>
      <c r="I25" s="36"/>
      <c r="J25" s="35"/>
      <c r="K25" s="36"/>
      <c r="L25" s="35"/>
      <c r="M25" s="36"/>
      <c r="N25" s="38">
        <f t="shared" si="1"/>
        <v>6034598.7399999993</v>
      </c>
    </row>
    <row r="26" spans="1:14" ht="16.5" customHeight="1" x14ac:dyDescent="0.25">
      <c r="A26" s="34" t="s">
        <v>42</v>
      </c>
      <c r="B26" s="35">
        <v>75599.360000000001</v>
      </c>
      <c r="C26" s="36">
        <v>52721.65</v>
      </c>
      <c r="D26" s="35">
        <v>50921.48</v>
      </c>
      <c r="E26" s="36">
        <v>58200.91</v>
      </c>
      <c r="F26" s="35">
        <v>101964.01</v>
      </c>
      <c r="G26" s="36"/>
      <c r="H26" s="35"/>
      <c r="I26" s="36"/>
      <c r="J26" s="35"/>
      <c r="K26" s="36"/>
      <c r="L26" s="35"/>
      <c r="M26" s="36"/>
      <c r="N26" s="38">
        <f t="shared" si="1"/>
        <v>339407.41000000003</v>
      </c>
    </row>
    <row r="27" spans="1:14" ht="16.5" customHeight="1" x14ac:dyDescent="0.25">
      <c r="A27" s="34" t="s">
        <v>25</v>
      </c>
      <c r="B27" s="35">
        <v>7946.72</v>
      </c>
      <c r="C27" s="36">
        <v>30084.940000000002</v>
      </c>
      <c r="D27" s="35">
        <v>19014.010000000002</v>
      </c>
      <c r="E27" s="36">
        <v>7829.71</v>
      </c>
      <c r="F27" s="35">
        <v>10477.19</v>
      </c>
      <c r="G27" s="36"/>
      <c r="H27" s="35"/>
      <c r="I27" s="36"/>
      <c r="J27" s="35"/>
      <c r="K27" s="36"/>
      <c r="L27" s="35"/>
      <c r="M27" s="36"/>
      <c r="N27" s="38">
        <f t="shared" si="1"/>
        <v>75352.570000000007</v>
      </c>
    </row>
    <row r="28" spans="1:14" ht="16.5" customHeight="1" x14ac:dyDescent="0.25">
      <c r="A28" s="34" t="s">
        <v>26</v>
      </c>
      <c r="B28" s="35">
        <v>384724.17999999993</v>
      </c>
      <c r="C28" s="36">
        <v>295280.53999999998</v>
      </c>
      <c r="D28" s="35">
        <v>290867.89</v>
      </c>
      <c r="E28" s="36">
        <v>226678.31</v>
      </c>
      <c r="F28" s="35">
        <v>241425.43</v>
      </c>
      <c r="G28" s="36"/>
      <c r="H28" s="35"/>
      <c r="I28" s="36"/>
      <c r="J28" s="35"/>
      <c r="K28" s="36"/>
      <c r="L28" s="35"/>
      <c r="M28" s="36"/>
      <c r="N28" s="38">
        <f t="shared" si="1"/>
        <v>1438976.3499999999</v>
      </c>
    </row>
    <row r="29" spans="1:14" ht="16.5" customHeight="1" x14ac:dyDescent="0.25">
      <c r="A29" s="34" t="s">
        <v>43</v>
      </c>
      <c r="B29" s="35">
        <v>296466.52</v>
      </c>
      <c r="C29" s="36">
        <v>298481.87999999995</v>
      </c>
      <c r="D29" s="35">
        <v>322069.49</v>
      </c>
      <c r="E29" s="36">
        <v>330054.2</v>
      </c>
      <c r="F29" s="35">
        <v>365709.38</v>
      </c>
      <c r="G29" s="36"/>
      <c r="H29" s="35"/>
      <c r="I29" s="36"/>
      <c r="J29" s="35"/>
      <c r="K29" s="36"/>
      <c r="L29" s="35"/>
      <c r="M29" s="36"/>
      <c r="N29" s="38">
        <f t="shared" si="1"/>
        <v>1612781.4699999997</v>
      </c>
    </row>
    <row r="30" spans="1:14" ht="16.5" customHeight="1" x14ac:dyDescent="0.25">
      <c r="A30" s="34" t="s">
        <v>72</v>
      </c>
      <c r="B30" s="39">
        <v>0</v>
      </c>
      <c r="C30" s="36">
        <v>0</v>
      </c>
      <c r="D30" s="35">
        <v>0</v>
      </c>
      <c r="E30" s="36">
        <v>0</v>
      </c>
      <c r="F30" s="35">
        <v>0</v>
      </c>
      <c r="G30" s="36"/>
      <c r="H30" s="35"/>
      <c r="I30" s="36"/>
      <c r="J30" s="35"/>
      <c r="K30" s="36"/>
      <c r="L30" s="35"/>
      <c r="M30" s="36"/>
      <c r="N30" s="38">
        <f t="shared" si="1"/>
        <v>0</v>
      </c>
    </row>
    <row r="31" spans="1:14" ht="16.5" customHeight="1" x14ac:dyDescent="0.25">
      <c r="A31" s="34" t="s">
        <v>73</v>
      </c>
      <c r="B31" s="39">
        <v>0</v>
      </c>
      <c r="C31" s="36">
        <v>0</v>
      </c>
      <c r="D31" s="35">
        <v>0</v>
      </c>
      <c r="E31" s="36">
        <v>0</v>
      </c>
      <c r="F31" s="35">
        <v>0</v>
      </c>
      <c r="G31" s="36"/>
      <c r="H31" s="35"/>
      <c r="I31" s="36"/>
      <c r="J31" s="35"/>
      <c r="K31" s="36"/>
      <c r="L31" s="35"/>
      <c r="M31" s="36"/>
      <c r="N31" s="38">
        <f t="shared" si="1"/>
        <v>0</v>
      </c>
    </row>
    <row r="32" spans="1:14" s="3" customFormat="1" ht="16.5" customHeight="1" x14ac:dyDescent="0.25">
      <c r="A32" s="42" t="s">
        <v>33</v>
      </c>
      <c r="B32" s="43">
        <v>1298084.8199999998</v>
      </c>
      <c r="C32" s="44">
        <v>1305139.0300000003</v>
      </c>
      <c r="D32" s="43">
        <v>1567528.7399999995</v>
      </c>
      <c r="E32" s="44">
        <v>1636952.8199999998</v>
      </c>
      <c r="F32" s="43">
        <v>1561600.04</v>
      </c>
      <c r="G32" s="44"/>
      <c r="H32" s="43"/>
      <c r="I32" s="44"/>
      <c r="J32" s="43"/>
      <c r="K32" s="44"/>
      <c r="L32" s="43"/>
      <c r="M32" s="44"/>
      <c r="N32" s="38">
        <f t="shared" si="1"/>
        <v>7369305.4500000002</v>
      </c>
    </row>
    <row r="33" spans="1:14" s="3" customFormat="1" ht="16.5" customHeight="1" x14ac:dyDescent="0.25">
      <c r="A33" s="42" t="s">
        <v>32</v>
      </c>
      <c r="B33" s="43">
        <v>770934.37999999989</v>
      </c>
      <c r="C33" s="44">
        <v>952941.7200000002</v>
      </c>
      <c r="D33" s="43">
        <v>1147159.9199999995</v>
      </c>
      <c r="E33" s="44">
        <v>1040108.1199999996</v>
      </c>
      <c r="F33" s="43">
        <v>1189325.73</v>
      </c>
      <c r="G33" s="44"/>
      <c r="H33" s="43"/>
      <c r="I33" s="44"/>
      <c r="J33" s="43"/>
      <c r="K33" s="44"/>
      <c r="L33" s="43"/>
      <c r="M33" s="44"/>
      <c r="N33" s="38">
        <f t="shared" si="1"/>
        <v>5100469.8699999992</v>
      </c>
    </row>
    <row r="34" spans="1:14" ht="16.5" customHeight="1" x14ac:dyDescent="0.25">
      <c r="A34" s="34" t="s">
        <v>31</v>
      </c>
      <c r="B34" s="35">
        <v>737873.3899999999</v>
      </c>
      <c r="C34" s="36">
        <v>916109.58000000019</v>
      </c>
      <c r="D34" s="35">
        <v>1115624.8099999994</v>
      </c>
      <c r="E34" s="36">
        <v>1005013.6299999997</v>
      </c>
      <c r="F34" s="35">
        <v>1154912.6399999999</v>
      </c>
      <c r="G34" s="36"/>
      <c r="H34" s="35"/>
      <c r="I34" s="36"/>
      <c r="J34" s="35"/>
      <c r="K34" s="36"/>
      <c r="L34" s="35"/>
      <c r="M34" s="36"/>
      <c r="N34" s="38">
        <f t="shared" si="1"/>
        <v>4929534.0499999989</v>
      </c>
    </row>
    <row r="35" spans="1:14" ht="16.5" customHeight="1" x14ac:dyDescent="0.25">
      <c r="A35" s="34" t="s">
        <v>30</v>
      </c>
      <c r="B35" s="35">
        <v>33060.990000000005</v>
      </c>
      <c r="C35" s="36">
        <v>36832.139999999992</v>
      </c>
      <c r="D35" s="35">
        <v>31535.11</v>
      </c>
      <c r="E35" s="36">
        <v>35094.49</v>
      </c>
      <c r="F35" s="35">
        <v>34413.089999999997</v>
      </c>
      <c r="G35" s="36"/>
      <c r="H35" s="35"/>
      <c r="I35" s="36"/>
      <c r="J35" s="35"/>
      <c r="K35" s="36"/>
      <c r="L35" s="35"/>
      <c r="M35" s="36"/>
      <c r="N35" s="38">
        <f t="shared" si="1"/>
        <v>170935.82</v>
      </c>
    </row>
    <row r="36" spans="1:14" ht="16.5" customHeight="1" x14ac:dyDescent="0.25">
      <c r="A36" s="34" t="s">
        <v>29</v>
      </c>
      <c r="B36" s="35">
        <v>527150.44000000006</v>
      </c>
      <c r="C36" s="36">
        <v>352197.31</v>
      </c>
      <c r="D36" s="35">
        <v>420368.82</v>
      </c>
      <c r="E36" s="36">
        <v>596844.70000000019</v>
      </c>
      <c r="F36" s="35">
        <v>372274.30999999994</v>
      </c>
      <c r="G36" s="36"/>
      <c r="H36" s="35"/>
      <c r="I36" s="36"/>
      <c r="J36" s="35"/>
      <c r="K36" s="36"/>
      <c r="L36" s="35"/>
      <c r="M36" s="36"/>
      <c r="N36" s="38">
        <f t="shared" si="1"/>
        <v>2268835.58</v>
      </c>
    </row>
    <row r="37" spans="1:14" s="3" customFormat="1" ht="16.5" customHeight="1" x14ac:dyDescent="0.25">
      <c r="A37" s="42" t="s">
        <v>15</v>
      </c>
      <c r="B37" s="43">
        <v>1427953.4300000002</v>
      </c>
      <c r="C37" s="44">
        <v>1264241.8899999997</v>
      </c>
      <c r="D37" s="43">
        <v>1350768.5100000005</v>
      </c>
      <c r="E37" s="44">
        <v>1686961.75</v>
      </c>
      <c r="F37" s="43">
        <v>1547322.0500000007</v>
      </c>
      <c r="G37" s="44"/>
      <c r="H37" s="43"/>
      <c r="I37" s="44"/>
      <c r="J37" s="43"/>
      <c r="K37" s="44"/>
      <c r="L37" s="43"/>
      <c r="M37" s="44"/>
      <c r="N37" s="38">
        <f t="shared" si="1"/>
        <v>7277247.6300000008</v>
      </c>
    </row>
    <row r="38" spans="1:14" ht="16.5" customHeight="1" x14ac:dyDescent="0.25">
      <c r="A38" s="34" t="s">
        <v>44</v>
      </c>
      <c r="B38" s="35">
        <v>638147.22000000009</v>
      </c>
      <c r="C38" s="36">
        <v>510852.75999999989</v>
      </c>
      <c r="D38" s="35">
        <v>612244.06000000006</v>
      </c>
      <c r="E38" s="36">
        <v>799232.0485384895</v>
      </c>
      <c r="F38" s="35">
        <v>680124.37000000023</v>
      </c>
      <c r="G38" s="36"/>
      <c r="H38" s="35"/>
      <c r="I38" s="36"/>
      <c r="J38" s="35"/>
      <c r="K38" s="36"/>
      <c r="L38" s="35"/>
      <c r="M38" s="36"/>
      <c r="N38" s="38">
        <f t="shared" si="1"/>
        <v>3240600.4585384894</v>
      </c>
    </row>
    <row r="39" spans="1:14" ht="16.5" customHeight="1" x14ac:dyDescent="0.25">
      <c r="A39" s="34" t="s">
        <v>45</v>
      </c>
      <c r="B39" s="35">
        <v>0</v>
      </c>
      <c r="C39" s="36">
        <v>0</v>
      </c>
      <c r="D39" s="35">
        <v>0</v>
      </c>
      <c r="E39" s="36">
        <v>0</v>
      </c>
      <c r="F39" s="35">
        <v>0</v>
      </c>
      <c r="G39" s="36"/>
      <c r="H39" s="35"/>
      <c r="I39" s="36"/>
      <c r="J39" s="35"/>
      <c r="K39" s="36"/>
      <c r="L39" s="35"/>
      <c r="M39" s="36"/>
      <c r="N39" s="38">
        <f t="shared" si="1"/>
        <v>0</v>
      </c>
    </row>
    <row r="40" spans="1:14" ht="16.5" customHeight="1" x14ac:dyDescent="0.25">
      <c r="A40" s="34" t="s">
        <v>46</v>
      </c>
      <c r="B40" s="35">
        <v>789806.21000000008</v>
      </c>
      <c r="C40" s="36">
        <v>753389.12999999989</v>
      </c>
      <c r="D40" s="35">
        <v>738524.45000000042</v>
      </c>
      <c r="E40" s="36">
        <v>887729.7014615105</v>
      </c>
      <c r="F40" s="35">
        <v>867197.68000000063</v>
      </c>
      <c r="G40" s="36"/>
      <c r="H40" s="35"/>
      <c r="I40" s="36"/>
      <c r="J40" s="35"/>
      <c r="K40" s="36"/>
      <c r="L40" s="35"/>
      <c r="M40" s="36"/>
      <c r="N40" s="38">
        <f t="shared" si="1"/>
        <v>4036647.1714615114</v>
      </c>
    </row>
    <row r="41" spans="1:14" s="3" customFormat="1" ht="16.5" customHeight="1" x14ac:dyDescent="0.25">
      <c r="A41" s="42" t="s">
        <v>47</v>
      </c>
      <c r="B41" s="43">
        <v>0</v>
      </c>
      <c r="C41" s="44">
        <v>4888.24</v>
      </c>
      <c r="D41" s="43">
        <v>301781.26</v>
      </c>
      <c r="E41" s="44">
        <v>104117.93000000001</v>
      </c>
      <c r="F41" s="43">
        <v>10576.3</v>
      </c>
      <c r="G41" s="44"/>
      <c r="H41" s="43"/>
      <c r="I41" s="44"/>
      <c r="J41" s="43"/>
      <c r="K41" s="44"/>
      <c r="L41" s="43"/>
      <c r="M41" s="44"/>
      <c r="N41" s="38">
        <f t="shared" si="1"/>
        <v>421363.73</v>
      </c>
    </row>
    <row r="42" spans="1:14" ht="16.5" customHeight="1" x14ac:dyDescent="0.25">
      <c r="A42" s="34" t="s">
        <v>48</v>
      </c>
      <c r="B42" s="35">
        <v>0</v>
      </c>
      <c r="C42" s="36">
        <v>4618.12</v>
      </c>
      <c r="D42" s="35">
        <v>301781.26</v>
      </c>
      <c r="E42" s="36">
        <v>104117.93000000001</v>
      </c>
      <c r="F42" s="35">
        <v>10000</v>
      </c>
      <c r="G42" s="36"/>
      <c r="H42" s="35"/>
      <c r="I42" s="36"/>
      <c r="J42" s="35"/>
      <c r="K42" s="36"/>
      <c r="L42" s="35"/>
      <c r="M42" s="36"/>
      <c r="N42" s="38">
        <f t="shared" si="1"/>
        <v>420517.31</v>
      </c>
    </row>
    <row r="43" spans="1:14" ht="16.5" customHeight="1" x14ac:dyDescent="0.25">
      <c r="A43" s="34" t="s">
        <v>49</v>
      </c>
      <c r="B43" s="35">
        <v>0</v>
      </c>
      <c r="C43" s="36">
        <v>270.12</v>
      </c>
      <c r="D43" s="35">
        <v>0</v>
      </c>
      <c r="E43" s="36">
        <v>0</v>
      </c>
      <c r="F43" s="35">
        <v>576.30000000000007</v>
      </c>
      <c r="G43" s="36"/>
      <c r="H43" s="35"/>
      <c r="I43" s="36"/>
      <c r="J43" s="35"/>
      <c r="K43" s="36"/>
      <c r="L43" s="35"/>
      <c r="M43" s="36"/>
      <c r="N43" s="38">
        <f t="shared" si="1"/>
        <v>846.42000000000007</v>
      </c>
    </row>
    <row r="44" spans="1:14" ht="16.5" customHeight="1" x14ac:dyDescent="0.25">
      <c r="A44" s="34" t="s">
        <v>50</v>
      </c>
      <c r="B44" s="35">
        <v>0</v>
      </c>
      <c r="C44" s="36">
        <v>0</v>
      </c>
      <c r="D44" s="35">
        <v>0</v>
      </c>
      <c r="E44" s="36">
        <v>0</v>
      </c>
      <c r="F44" s="35">
        <v>0</v>
      </c>
      <c r="G44" s="36"/>
      <c r="H44" s="35"/>
      <c r="I44" s="36"/>
      <c r="J44" s="35"/>
      <c r="K44" s="36"/>
      <c r="L44" s="35"/>
      <c r="M44" s="36"/>
      <c r="N44" s="38">
        <f t="shared" si="1"/>
        <v>0</v>
      </c>
    </row>
    <row r="45" spans="1:14" ht="16.5" customHeight="1" x14ac:dyDescent="0.25">
      <c r="A45" s="34" t="s">
        <v>51</v>
      </c>
      <c r="B45" s="35">
        <v>420454.98000000004</v>
      </c>
      <c r="C45" s="36">
        <v>139542.04999999996</v>
      </c>
      <c r="D45" s="35">
        <v>179453.11000000004</v>
      </c>
      <c r="E45" s="36">
        <v>207546.68</v>
      </c>
      <c r="F45" s="35">
        <v>171822.96000000002</v>
      </c>
      <c r="G45" s="36"/>
      <c r="H45" s="35"/>
      <c r="I45" s="36"/>
      <c r="J45" s="35"/>
      <c r="K45" s="36"/>
      <c r="L45" s="35"/>
      <c r="M45" s="36"/>
      <c r="N45" s="38">
        <f t="shared" si="1"/>
        <v>1118819.78</v>
      </c>
    </row>
    <row r="46" spans="1:14" ht="16.5" customHeight="1" x14ac:dyDescent="0.25">
      <c r="A46" s="34" t="s">
        <v>52</v>
      </c>
      <c r="B46" s="35">
        <v>0</v>
      </c>
      <c r="C46" s="36">
        <v>0</v>
      </c>
      <c r="D46" s="35">
        <v>0</v>
      </c>
      <c r="E46" s="36">
        <v>0</v>
      </c>
      <c r="F46" s="35">
        <v>0</v>
      </c>
      <c r="G46" s="36"/>
      <c r="H46" s="35"/>
      <c r="I46" s="36"/>
      <c r="J46" s="35"/>
      <c r="K46" s="36"/>
      <c r="L46" s="35"/>
      <c r="M46" s="36"/>
      <c r="N46" s="38">
        <f t="shared" si="1"/>
        <v>0</v>
      </c>
    </row>
    <row r="47" spans="1:14" ht="16.5" customHeight="1" x14ac:dyDescent="0.25">
      <c r="A47" s="34" t="s">
        <v>18</v>
      </c>
      <c r="B47" s="35">
        <v>3.637978807091713E-12</v>
      </c>
      <c r="C47" s="36">
        <v>0</v>
      </c>
      <c r="D47" s="35">
        <v>13.4</v>
      </c>
      <c r="E47" s="36">
        <v>0</v>
      </c>
      <c r="F47" s="35">
        <v>13.599999999999998</v>
      </c>
      <c r="G47" s="36"/>
      <c r="H47" s="35"/>
      <c r="I47" s="36"/>
      <c r="J47" s="35"/>
      <c r="K47" s="36"/>
      <c r="L47" s="35"/>
      <c r="M47" s="36"/>
      <c r="N47" s="38">
        <f t="shared" si="1"/>
        <v>27.000000000003638</v>
      </c>
    </row>
    <row r="48" spans="1:14" ht="16.5" customHeight="1" x14ac:dyDescent="0.25">
      <c r="A48" s="34" t="s">
        <v>16</v>
      </c>
      <c r="B48" s="35">
        <v>64060.31</v>
      </c>
      <c r="C48" s="36">
        <v>23458.55</v>
      </c>
      <c r="D48" s="35">
        <v>50156.07</v>
      </c>
      <c r="E48" s="36">
        <v>74550</v>
      </c>
      <c r="F48" s="35">
        <v>70954.100000000006</v>
      </c>
      <c r="G48" s="36"/>
      <c r="H48" s="35"/>
      <c r="I48" s="36"/>
      <c r="J48" s="35"/>
      <c r="K48" s="36"/>
      <c r="L48" s="35"/>
      <c r="M48" s="36"/>
      <c r="N48" s="38">
        <f t="shared" si="1"/>
        <v>283179.03000000003</v>
      </c>
    </row>
    <row r="49" spans="1:16" ht="16.5" customHeight="1" x14ac:dyDescent="0.25">
      <c r="A49" s="34" t="s">
        <v>17</v>
      </c>
      <c r="B49" s="35">
        <v>323255.85000000003</v>
      </c>
      <c r="C49" s="36">
        <v>10458</v>
      </c>
      <c r="D49" s="35">
        <v>204774.08000000002</v>
      </c>
      <c r="E49" s="36">
        <v>60347</v>
      </c>
      <c r="F49" s="35">
        <v>141121.04999999999</v>
      </c>
      <c r="G49" s="36"/>
      <c r="H49" s="35"/>
      <c r="I49" s="36"/>
      <c r="J49" s="35"/>
      <c r="K49" s="36"/>
      <c r="L49" s="35"/>
      <c r="M49" s="36"/>
      <c r="N49" s="38">
        <f t="shared" si="1"/>
        <v>739955.98</v>
      </c>
    </row>
    <row r="50" spans="1:16" ht="16.5" customHeight="1" x14ac:dyDescent="0.25">
      <c r="A50" s="34" t="s">
        <v>53</v>
      </c>
      <c r="B50" s="35">
        <v>157624.24999999997</v>
      </c>
      <c r="C50" s="36">
        <v>182722.24</v>
      </c>
      <c r="D50" s="35">
        <v>149312.23000000001</v>
      </c>
      <c r="E50" s="36">
        <v>156683.42000000001</v>
      </c>
      <c r="F50" s="35">
        <v>184316.26</v>
      </c>
      <c r="G50" s="36"/>
      <c r="H50" s="35"/>
      <c r="I50" s="36"/>
      <c r="J50" s="35"/>
      <c r="K50" s="36"/>
      <c r="L50" s="35"/>
      <c r="M50" s="36"/>
      <c r="N50" s="38">
        <f t="shared" si="1"/>
        <v>830658.4</v>
      </c>
    </row>
    <row r="51" spans="1:16" ht="16.5" customHeight="1" x14ac:dyDescent="0.25">
      <c r="A51" s="34" t="s">
        <v>54</v>
      </c>
      <c r="B51" s="35">
        <v>0</v>
      </c>
      <c r="C51" s="36">
        <v>0</v>
      </c>
      <c r="D51" s="35">
        <v>0</v>
      </c>
      <c r="E51" s="36">
        <v>0</v>
      </c>
      <c r="F51" s="35">
        <v>0</v>
      </c>
      <c r="G51" s="36"/>
      <c r="H51" s="35"/>
      <c r="I51" s="36"/>
      <c r="J51" s="35"/>
      <c r="K51" s="36"/>
      <c r="L51" s="35"/>
      <c r="M51" s="36"/>
      <c r="N51" s="38">
        <f t="shared" si="1"/>
        <v>0</v>
      </c>
    </row>
    <row r="52" spans="1:16" s="3" customFormat="1" ht="16.5" customHeight="1" x14ac:dyDescent="0.25">
      <c r="A52" s="42" t="s">
        <v>55</v>
      </c>
      <c r="B52" s="43">
        <v>9835787.75</v>
      </c>
      <c r="C52" s="44">
        <v>7898693.8900000006</v>
      </c>
      <c r="D52" s="43">
        <v>8922622.3400000017</v>
      </c>
      <c r="E52" s="44">
        <v>9079160.0099999998</v>
      </c>
      <c r="F52" s="43">
        <v>8973808.4600000028</v>
      </c>
      <c r="G52" s="44"/>
      <c r="H52" s="43"/>
      <c r="I52" s="44"/>
      <c r="J52" s="43"/>
      <c r="K52" s="44"/>
      <c r="L52" s="43"/>
      <c r="M52" s="44"/>
      <c r="N52" s="38">
        <f t="shared" si="1"/>
        <v>44710072.450000003</v>
      </c>
    </row>
    <row r="53" spans="1:16" s="3" customFormat="1" ht="16.5" customHeight="1" x14ac:dyDescent="0.25">
      <c r="A53" s="42" t="s">
        <v>56</v>
      </c>
      <c r="B53" s="43">
        <v>681990.83000000007</v>
      </c>
      <c r="C53" s="44">
        <v>2598083.9900000002</v>
      </c>
      <c r="D53" s="43">
        <v>1650397.3699999973</v>
      </c>
      <c r="E53" s="44">
        <v>1486451.7699999996</v>
      </c>
      <c r="F53" s="43">
        <v>1600193.2599999961</v>
      </c>
      <c r="G53" s="44"/>
      <c r="H53" s="43"/>
      <c r="I53" s="44"/>
      <c r="J53" s="43"/>
      <c r="K53" s="44"/>
      <c r="L53" s="43"/>
      <c r="M53" s="44"/>
      <c r="N53" s="38">
        <f t="shared" si="1"/>
        <v>8017117.2199999932</v>
      </c>
    </row>
    <row r="54" spans="1:16" s="3" customFormat="1" ht="30" customHeight="1" thickBot="1" x14ac:dyDescent="0.3">
      <c r="A54" s="45" t="s">
        <v>57</v>
      </c>
      <c r="B54" s="46">
        <v>17352587.940000001</v>
      </c>
      <c r="C54" s="47">
        <v>19950671.93</v>
      </c>
      <c r="D54" s="46">
        <v>21601069.300000001</v>
      </c>
      <c r="E54" s="47">
        <v>23087521.07</v>
      </c>
      <c r="F54" s="46">
        <v>24687714.329999998</v>
      </c>
      <c r="G54" s="47"/>
      <c r="H54" s="46"/>
      <c r="I54" s="47"/>
      <c r="J54" s="46"/>
      <c r="K54" s="47"/>
      <c r="L54" s="46"/>
      <c r="M54" s="47"/>
      <c r="N54" s="48"/>
      <c r="P54" s="84"/>
    </row>
    <row r="55" spans="1:16" ht="45" customHeight="1" thickBot="1" x14ac:dyDescent="0.3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5"/>
    </row>
    <row r="56" spans="1:16" ht="30" customHeight="1" x14ac:dyDescent="0.25">
      <c r="A56" s="88" t="s">
        <v>58</v>
      </c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4"/>
      <c r="N56" s="5"/>
    </row>
    <row r="57" spans="1:16" s="17" customFormat="1" ht="15.75" x14ac:dyDescent="0.25">
      <c r="A57" s="37" t="s">
        <v>19</v>
      </c>
      <c r="B57" s="65" t="s">
        <v>6</v>
      </c>
      <c r="C57" s="66" t="s">
        <v>7</v>
      </c>
      <c r="D57" s="65" t="s">
        <v>8</v>
      </c>
      <c r="E57" s="66" t="s">
        <v>9</v>
      </c>
      <c r="F57" s="65" t="s">
        <v>10</v>
      </c>
      <c r="G57" s="66" t="s">
        <v>23</v>
      </c>
      <c r="H57" s="65" t="s">
        <v>24</v>
      </c>
      <c r="I57" s="66" t="s">
        <v>0</v>
      </c>
      <c r="J57" s="65" t="s">
        <v>1</v>
      </c>
      <c r="K57" s="66" t="s">
        <v>3</v>
      </c>
      <c r="L57" s="65" t="s">
        <v>4</v>
      </c>
      <c r="M57" s="67" t="s">
        <v>5</v>
      </c>
      <c r="N57" s="16"/>
    </row>
    <row r="58" spans="1:16" ht="16.5" customHeight="1" x14ac:dyDescent="0.25">
      <c r="A58" s="34" t="s">
        <v>21</v>
      </c>
      <c r="B58" s="35">
        <v>2000</v>
      </c>
      <c r="C58" s="57">
        <v>2000</v>
      </c>
      <c r="D58" s="56">
        <v>2000</v>
      </c>
      <c r="E58" s="57">
        <v>2000</v>
      </c>
      <c r="F58" s="56">
        <v>2000</v>
      </c>
      <c r="G58" s="57"/>
      <c r="H58" s="35"/>
      <c r="I58" s="36"/>
      <c r="J58" s="6"/>
      <c r="K58" s="36"/>
      <c r="L58" s="35"/>
      <c r="M58" s="58"/>
      <c r="N58" s="11"/>
    </row>
    <row r="59" spans="1:16" ht="16.5" customHeight="1" x14ac:dyDescent="0.25">
      <c r="A59" s="34" t="s">
        <v>22</v>
      </c>
      <c r="B59" s="35">
        <v>17348587.939999998</v>
      </c>
      <c r="C59" s="36">
        <v>19946671.93</v>
      </c>
      <c r="D59" s="35">
        <v>21597069.300000001</v>
      </c>
      <c r="E59" s="36">
        <v>23082521.07</v>
      </c>
      <c r="F59" s="7">
        <v>24682714.329999998</v>
      </c>
      <c r="G59" s="36"/>
      <c r="H59" s="35"/>
      <c r="I59" s="36"/>
      <c r="J59" s="6"/>
      <c r="K59" s="36"/>
      <c r="L59" s="35"/>
      <c r="M59" s="58"/>
      <c r="N59" s="11"/>
    </row>
    <row r="60" spans="1:16" ht="16.5" customHeight="1" x14ac:dyDescent="0.25">
      <c r="A60" s="34" t="s">
        <v>59</v>
      </c>
      <c r="B60" s="35">
        <v>2000</v>
      </c>
      <c r="C60" s="36">
        <v>2000</v>
      </c>
      <c r="D60" s="35">
        <v>2000</v>
      </c>
      <c r="E60" s="36">
        <v>3000</v>
      </c>
      <c r="F60" s="7">
        <v>3000</v>
      </c>
      <c r="G60" s="36"/>
      <c r="H60" s="35"/>
      <c r="I60" s="36"/>
      <c r="J60" s="7"/>
      <c r="K60" s="36"/>
      <c r="L60" s="35"/>
      <c r="M60" s="58"/>
      <c r="N60" s="11"/>
    </row>
    <row r="61" spans="1:16" s="17" customFormat="1" ht="16.5" customHeight="1" thickBot="1" x14ac:dyDescent="0.3">
      <c r="A61" s="59" t="s">
        <v>2</v>
      </c>
      <c r="B61" s="60">
        <v>17352587.939999998</v>
      </c>
      <c r="C61" s="61">
        <f>SUM(C58:C60)</f>
        <v>19950671.93</v>
      </c>
      <c r="D61" s="60">
        <f t="shared" ref="D61:M61" si="2">SUM(D58:D60)</f>
        <v>21601069.300000001</v>
      </c>
      <c r="E61" s="61">
        <f t="shared" si="2"/>
        <v>23087521.07</v>
      </c>
      <c r="F61" s="60">
        <f t="shared" si="2"/>
        <v>24687714.329999998</v>
      </c>
      <c r="G61" s="61">
        <f t="shared" si="2"/>
        <v>0</v>
      </c>
      <c r="H61" s="60">
        <f t="shared" si="2"/>
        <v>0</v>
      </c>
      <c r="I61" s="61">
        <f t="shared" si="2"/>
        <v>0</v>
      </c>
      <c r="J61" s="60">
        <f t="shared" si="2"/>
        <v>0</v>
      </c>
      <c r="K61" s="61">
        <f t="shared" si="2"/>
        <v>0</v>
      </c>
      <c r="L61" s="60">
        <f t="shared" si="2"/>
        <v>0</v>
      </c>
      <c r="M61" s="62">
        <f t="shared" si="2"/>
        <v>0</v>
      </c>
      <c r="N61" s="18"/>
    </row>
    <row r="62" spans="1:16" ht="30" customHeight="1" thickBot="1" x14ac:dyDescent="0.3">
      <c r="A62" s="11"/>
      <c r="B62" s="20"/>
      <c r="C62" s="20"/>
      <c r="D62" s="20"/>
      <c r="E62" s="11"/>
      <c r="F62" s="20"/>
      <c r="G62" s="11"/>
      <c r="H62" s="20"/>
      <c r="I62" s="11"/>
      <c r="J62" s="20"/>
      <c r="K62" s="20"/>
      <c r="L62" s="11"/>
      <c r="M62" s="11"/>
    </row>
    <row r="63" spans="1:16" ht="30" customHeight="1" x14ac:dyDescent="0.25">
      <c r="A63" s="89" t="s">
        <v>60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9"/>
      <c r="N63" s="5"/>
    </row>
    <row r="64" spans="1:16" s="17" customFormat="1" ht="16.5" customHeight="1" x14ac:dyDescent="0.25">
      <c r="A64" s="37" t="s">
        <v>19</v>
      </c>
      <c r="B64" s="70" t="s">
        <v>6</v>
      </c>
      <c r="C64" s="71" t="s">
        <v>7</v>
      </c>
      <c r="D64" s="70" t="s">
        <v>8</v>
      </c>
      <c r="E64" s="71" t="s">
        <v>9</v>
      </c>
      <c r="F64" s="70" t="s">
        <v>10</v>
      </c>
      <c r="G64" s="71" t="s">
        <v>23</v>
      </c>
      <c r="H64" s="70" t="s">
        <v>24</v>
      </c>
      <c r="I64" s="71" t="s">
        <v>0</v>
      </c>
      <c r="J64" s="70" t="s">
        <v>1</v>
      </c>
      <c r="K64" s="71" t="s">
        <v>3</v>
      </c>
      <c r="L64" s="70" t="s">
        <v>4</v>
      </c>
      <c r="M64" s="72" t="s">
        <v>5</v>
      </c>
      <c r="N64" s="23"/>
    </row>
    <row r="65" spans="1:14" ht="16.5" customHeight="1" x14ac:dyDescent="0.25">
      <c r="A65" s="34" t="s">
        <v>17</v>
      </c>
      <c r="B65" s="73">
        <v>1101121.55</v>
      </c>
      <c r="C65" s="74">
        <v>1111736.22</v>
      </c>
      <c r="D65" s="75">
        <v>1124817.5900000001</v>
      </c>
      <c r="E65" s="74">
        <v>1136652.69</v>
      </c>
      <c r="F65" s="2">
        <v>1148468.45</v>
      </c>
      <c r="G65" s="74"/>
      <c r="H65" s="35"/>
      <c r="I65" s="36"/>
      <c r="J65" s="76"/>
      <c r="K65" s="36"/>
      <c r="L65" s="35"/>
      <c r="M65" s="58"/>
      <c r="N65" s="4"/>
    </row>
    <row r="66" spans="1:14" ht="16.5" customHeight="1" x14ac:dyDescent="0.25">
      <c r="A66" s="34" t="s">
        <v>37</v>
      </c>
      <c r="B66" s="73">
        <v>16251466.389999997</v>
      </c>
      <c r="C66" s="74">
        <v>18838935.710000001</v>
      </c>
      <c r="D66" s="77">
        <v>20476251.710000001</v>
      </c>
      <c r="E66" s="78">
        <v>21950868.379999999</v>
      </c>
      <c r="F66" s="2">
        <v>23539245.879999999</v>
      </c>
      <c r="G66" s="78"/>
      <c r="H66" s="35"/>
      <c r="I66" s="36"/>
      <c r="J66" s="2"/>
      <c r="K66" s="36"/>
      <c r="L66" s="35"/>
      <c r="M66" s="58"/>
      <c r="N66" s="5"/>
    </row>
    <row r="67" spans="1:14" s="15" customFormat="1" ht="16.5" customHeight="1" thickBot="1" x14ac:dyDescent="0.3">
      <c r="A67" s="79" t="s">
        <v>2</v>
      </c>
      <c r="B67" s="80">
        <v>17352587.939999998</v>
      </c>
      <c r="C67" s="81">
        <f>SUM(C65:C66)</f>
        <v>19950671.93</v>
      </c>
      <c r="D67" s="80">
        <f t="shared" ref="D67:M67" si="3">SUM(D65:D66)</f>
        <v>21601069.300000001</v>
      </c>
      <c r="E67" s="81">
        <f t="shared" si="3"/>
        <v>23087521.07</v>
      </c>
      <c r="F67" s="80">
        <f t="shared" si="3"/>
        <v>24687714.329999998</v>
      </c>
      <c r="G67" s="81">
        <f t="shared" si="3"/>
        <v>0</v>
      </c>
      <c r="H67" s="80">
        <f t="shared" si="3"/>
        <v>0</v>
      </c>
      <c r="I67" s="81">
        <f t="shared" si="3"/>
        <v>0</v>
      </c>
      <c r="J67" s="80">
        <f t="shared" si="3"/>
        <v>0</v>
      </c>
      <c r="K67" s="81">
        <f t="shared" si="3"/>
        <v>0</v>
      </c>
      <c r="L67" s="80">
        <f t="shared" si="3"/>
        <v>0</v>
      </c>
      <c r="M67" s="82">
        <f t="shared" si="3"/>
        <v>0</v>
      </c>
      <c r="N67" s="85"/>
    </row>
    <row r="68" spans="1:14" ht="30" customHeight="1" thickBot="1" x14ac:dyDescent="0.3">
      <c r="A68" s="11"/>
      <c r="B68" s="21"/>
      <c r="C68" s="21"/>
      <c r="D68" s="21"/>
      <c r="E68" s="21"/>
      <c r="F68" s="21"/>
      <c r="G68" s="21"/>
      <c r="H68" s="21"/>
      <c r="I68" s="21"/>
      <c r="J68" s="22"/>
      <c r="K68" s="21"/>
      <c r="L68" s="21"/>
      <c r="M68" s="21"/>
      <c r="N68" s="86"/>
    </row>
    <row r="69" spans="1:14" ht="30" customHeight="1" x14ac:dyDescent="0.25">
      <c r="A69" s="88" t="s">
        <v>75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9"/>
      <c r="N69" s="5"/>
    </row>
    <row r="70" spans="1:14" s="17" customFormat="1" ht="16.5" customHeight="1" x14ac:dyDescent="0.25">
      <c r="A70" s="37" t="s">
        <v>19</v>
      </c>
      <c r="B70" s="70" t="s">
        <v>6</v>
      </c>
      <c r="C70" s="71" t="s">
        <v>7</v>
      </c>
      <c r="D70" s="70" t="s">
        <v>8</v>
      </c>
      <c r="E70" s="71" t="s">
        <v>9</v>
      </c>
      <c r="F70" s="70" t="s">
        <v>10</v>
      </c>
      <c r="G70" s="71" t="s">
        <v>23</v>
      </c>
      <c r="H70" s="70" t="s">
        <v>24</v>
      </c>
      <c r="I70" s="71" t="s">
        <v>0</v>
      </c>
      <c r="J70" s="70" t="s">
        <v>1</v>
      </c>
      <c r="K70" s="71" t="s">
        <v>3</v>
      </c>
      <c r="L70" s="70" t="s">
        <v>4</v>
      </c>
      <c r="M70" s="72" t="s">
        <v>5</v>
      </c>
      <c r="N70" s="23"/>
    </row>
    <row r="71" spans="1:14" ht="16.5" customHeight="1" x14ac:dyDescent="0.25">
      <c r="A71" s="34" t="s">
        <v>76</v>
      </c>
      <c r="B71" s="73">
        <v>0</v>
      </c>
      <c r="C71" s="78">
        <v>0</v>
      </c>
      <c r="D71" s="90">
        <v>0</v>
      </c>
      <c r="E71" s="78">
        <v>0</v>
      </c>
      <c r="F71" s="2">
        <v>0</v>
      </c>
      <c r="G71" s="78">
        <v>0</v>
      </c>
      <c r="H71" s="35">
        <v>0</v>
      </c>
      <c r="I71" s="36">
        <v>0</v>
      </c>
      <c r="J71" s="76">
        <v>0</v>
      </c>
      <c r="K71" s="36">
        <v>0</v>
      </c>
      <c r="L71" s="35">
        <v>0</v>
      </c>
      <c r="M71" s="58">
        <v>0</v>
      </c>
      <c r="N71" s="4"/>
    </row>
    <row r="72" spans="1:14" ht="16.5" customHeight="1" x14ac:dyDescent="0.25">
      <c r="A72" s="34" t="s">
        <v>77</v>
      </c>
      <c r="B72" s="73">
        <v>0</v>
      </c>
      <c r="C72" s="78">
        <v>0</v>
      </c>
      <c r="D72" s="77">
        <v>0</v>
      </c>
      <c r="E72" s="78">
        <v>0</v>
      </c>
      <c r="F72" s="2">
        <v>0</v>
      </c>
      <c r="G72" s="78">
        <v>0</v>
      </c>
      <c r="H72" s="35">
        <v>0</v>
      </c>
      <c r="I72" s="36">
        <v>0</v>
      </c>
      <c r="J72" s="2">
        <v>0</v>
      </c>
      <c r="K72" s="36">
        <v>0</v>
      </c>
      <c r="L72" s="35">
        <v>0</v>
      </c>
      <c r="M72" s="58">
        <v>0</v>
      </c>
      <c r="N72" s="5"/>
    </row>
    <row r="73" spans="1:14" s="15" customFormat="1" ht="16.5" customHeight="1" thickBot="1" x14ac:dyDescent="0.3">
      <c r="A73" s="79" t="s">
        <v>78</v>
      </c>
      <c r="B73" s="80">
        <f>B71-B72</f>
        <v>0</v>
      </c>
      <c r="C73" s="81">
        <f t="shared" ref="C73:M73" si="4">C71-C72</f>
        <v>0</v>
      </c>
      <c r="D73" s="80">
        <f t="shared" si="4"/>
        <v>0</v>
      </c>
      <c r="E73" s="81">
        <f t="shared" si="4"/>
        <v>0</v>
      </c>
      <c r="F73" s="80">
        <f t="shared" si="4"/>
        <v>0</v>
      </c>
      <c r="G73" s="81">
        <f t="shared" si="4"/>
        <v>0</v>
      </c>
      <c r="H73" s="80">
        <f t="shared" si="4"/>
        <v>0</v>
      </c>
      <c r="I73" s="81">
        <f t="shared" si="4"/>
        <v>0</v>
      </c>
      <c r="J73" s="80">
        <f t="shared" si="4"/>
        <v>0</v>
      </c>
      <c r="K73" s="81">
        <f t="shared" si="4"/>
        <v>0</v>
      </c>
      <c r="L73" s="80">
        <f t="shared" si="4"/>
        <v>0</v>
      </c>
      <c r="M73" s="82">
        <f t="shared" si="4"/>
        <v>0</v>
      </c>
      <c r="N73" s="85"/>
    </row>
    <row r="74" spans="1:14" ht="30" customHeight="1" thickBot="1" x14ac:dyDescent="0.3">
      <c r="A74" s="11"/>
      <c r="B74" s="21"/>
      <c r="C74" s="21"/>
      <c r="D74" s="21"/>
      <c r="E74" s="21"/>
      <c r="F74" s="21"/>
      <c r="G74" s="21"/>
      <c r="H74" s="21"/>
      <c r="I74" s="21"/>
      <c r="J74" s="22"/>
      <c r="K74" s="21"/>
      <c r="L74" s="21"/>
      <c r="M74" s="21"/>
      <c r="N74" s="86"/>
    </row>
    <row r="75" spans="1:14" ht="30" customHeight="1" thickBot="1" x14ac:dyDescent="0.3">
      <c r="A75" s="19" t="s">
        <v>27</v>
      </c>
      <c r="B75" s="13"/>
      <c r="C75" s="13"/>
      <c r="D75" s="24"/>
      <c r="E75" s="13"/>
      <c r="F75" s="13"/>
      <c r="G75" s="13"/>
      <c r="H75" s="13"/>
      <c r="I75" s="13"/>
      <c r="J75" s="13"/>
      <c r="K75" s="13"/>
      <c r="L75" s="13"/>
      <c r="M75" s="14"/>
      <c r="N75" s="5"/>
    </row>
    <row r="76" spans="1:14" s="17" customFormat="1" ht="16.5" customHeight="1" thickBot="1" x14ac:dyDescent="0.3">
      <c r="A76" s="26" t="s">
        <v>19</v>
      </c>
      <c r="B76" s="118" t="s">
        <v>28</v>
      </c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20"/>
      <c r="N76" s="23"/>
    </row>
    <row r="77" spans="1:14" ht="165" customHeight="1" thickBot="1" x14ac:dyDescent="0.3">
      <c r="A77" s="25" t="s">
        <v>6</v>
      </c>
      <c r="B77" s="98" t="s">
        <v>79</v>
      </c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87"/>
    </row>
    <row r="78" spans="1:14" ht="120" customHeight="1" thickBot="1" x14ac:dyDescent="0.3">
      <c r="A78" s="27" t="s">
        <v>7</v>
      </c>
      <c r="B78" s="109" t="s">
        <v>80</v>
      </c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1"/>
    </row>
    <row r="79" spans="1:14" ht="180" customHeight="1" thickBot="1" x14ac:dyDescent="0.3">
      <c r="A79" s="25" t="s">
        <v>8</v>
      </c>
      <c r="B79" s="112" t="s">
        <v>81</v>
      </c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4"/>
    </row>
    <row r="80" spans="1:14" ht="129.94999999999999" customHeight="1" thickBot="1" x14ac:dyDescent="0.3">
      <c r="A80" s="27" t="s">
        <v>9</v>
      </c>
      <c r="B80" s="115" t="s">
        <v>82</v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1"/>
    </row>
    <row r="81" spans="1:13" ht="150" customHeight="1" thickBot="1" x14ac:dyDescent="0.3">
      <c r="A81" s="25" t="s">
        <v>10</v>
      </c>
      <c r="B81" s="98" t="s">
        <v>83</v>
      </c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100"/>
    </row>
    <row r="82" spans="1:13" ht="15" customHeight="1" thickBot="1" x14ac:dyDescent="0.3">
      <c r="A82" s="27" t="s">
        <v>23</v>
      </c>
      <c r="B82" s="101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3"/>
    </row>
    <row r="83" spans="1:13" ht="15" customHeight="1" thickBot="1" x14ac:dyDescent="0.3">
      <c r="A83" s="25" t="s">
        <v>24</v>
      </c>
      <c r="B83" s="98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100"/>
    </row>
    <row r="84" spans="1:13" ht="15" customHeight="1" thickBot="1" x14ac:dyDescent="0.3">
      <c r="A84" s="27" t="s">
        <v>0</v>
      </c>
      <c r="B84" s="104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6"/>
    </row>
    <row r="85" spans="1:13" ht="15" customHeight="1" thickBot="1" x14ac:dyDescent="0.3">
      <c r="A85" s="25" t="s">
        <v>1</v>
      </c>
      <c r="B85" s="92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4"/>
    </row>
    <row r="86" spans="1:13" ht="15" customHeight="1" thickBot="1" x14ac:dyDescent="0.3">
      <c r="A86" s="27" t="s">
        <v>3</v>
      </c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7"/>
    </row>
    <row r="87" spans="1:13" ht="15" customHeight="1" thickBot="1" x14ac:dyDescent="0.3">
      <c r="A87" s="25" t="s">
        <v>4</v>
      </c>
      <c r="B87" s="92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4"/>
    </row>
    <row r="88" spans="1:13" ht="15" customHeight="1" thickBot="1" x14ac:dyDescent="0.3">
      <c r="A88" s="28" t="s">
        <v>5</v>
      </c>
      <c r="B88" s="95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7"/>
    </row>
  </sheetData>
  <protectedRanges>
    <protectedRange sqref="B84:M84" name="Intervalo5_2"/>
    <protectedRange sqref="B87:M87" name="Intervalo5_2_1_1_1"/>
    <protectedRange sqref="B85:M85" name="Intervalo5_2_1_1_2"/>
  </protectedRanges>
  <mergeCells count="14">
    <mergeCell ref="K1:M1"/>
    <mergeCell ref="B87:M87"/>
    <mergeCell ref="B88:M88"/>
    <mergeCell ref="B81:M81"/>
    <mergeCell ref="B82:M82"/>
    <mergeCell ref="B83:M83"/>
    <mergeCell ref="B84:M84"/>
    <mergeCell ref="B85:M85"/>
    <mergeCell ref="B77:M77"/>
    <mergeCell ref="B78:M78"/>
    <mergeCell ref="B79:M79"/>
    <mergeCell ref="B80:M80"/>
    <mergeCell ref="B86:M86"/>
    <mergeCell ref="B76:M76"/>
  </mergeCells>
  <dataValidations disablePrompts="1" count="2">
    <dataValidation type="custom" allowBlank="1" showInputMessage="1" showErrorMessage="1" error="CORRIGIR" sqref="C59:G59 J59" xr:uid="{00000000-0002-0000-0000-000000000000}">
      <formula1>$P$54=0</formula1>
    </dataValidation>
    <dataValidation type="custom" allowBlank="1" showInputMessage="1" showErrorMessage="1" error="CORRIGIR" sqref="C66:G66 J66 C72:G72 J72" xr:uid="{00000000-0002-0000-0000-000001000000}">
      <formula1>$P$67=0</formula1>
    </dataValidation>
  </dataValidations>
  <pageMargins left="0.51181102362204722" right="0.51181102362204722" top="0.78740157480314965" bottom="0.78740157480314965" header="0.19685039370078741" footer="0.19685039370078741"/>
  <pageSetup paperSize="9" scale="47" fitToHeight="0" orientation="landscape" r:id="rId1"/>
  <headerFooter>
    <oddHeader>&amp;L    &amp;G
&amp;C&amp;"-,Negrito"&amp;14
RELATÓRIO - GESTÃO EM SAÚDE
DEMONSTRATIVO DO FLUXO DE CAIXA
HOSPITAL ESTADUAL DE AMÉRICO BRASILIENSE - HEAB - PERÍODO: 2026&amp;R&amp;G</oddHeader>
    <oddFooter xml:space="preserve">&amp;C&amp;12 Rua Galileu Galilei nº 1800 sala 203 – Bairro Condomínio Itamaraty –14024-193 – Ribeirão Preto – SP
Fone: (16) 3505 8152 – E-mail: pcontas@faepa.br
CNPJ 57.722.118/0005-74 – Sede Administrativa 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S l Q l V 5 J w l z 6 n A A A A + Q A A A B I A H A B D b 2 5 m a W c v U G F j a 2 F n Z S 5 4 b W w g o h g A K K A U A A A A A A A A A A A A A A A A A A A A A A A A A A A A h Y / N C o J A G E V f R W b v / J h F y O c I t U 2 I g m g 7 T J M O 6 S j O 2 P h u L X q k X i G h D H c t 7 + E s z n 0 9 n p A N d R X c V W d 1 Y 1 L E M E W B M r K 5 a F O k q H f X c I 0 y D n s h b 6 J Q w S g b m w z 2 k q L S u T Y h x H u P / Q I 3 X U E i S h k 5 5 7 u j L F U t 0 E / W / + V Q G + u E k Q p x O H 1 i e I S j G M d 0 t c Q s p g z I x C H X Z u a M y Z g C m U H Y 9 p X r O 8 V b F 2 4 O Q K Y J 5 H u D v w F Q S w M E F A A C A A g A S l Q l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p U J V c o i k e 4 D g A A A B E A A A A T A B w A R m 9 y b X V s Y X M v U 2 V j d G l v b j E u b S C i G A A o o B Q A A A A A A A A A A A A A A A A A A A A A A A A A A A A r T k 0 u y c z P U w i G 0 I b W A F B L A Q I t A B Q A A g A I A E p U J V e S c J c + p w A A A P k A A A A S A A A A A A A A A A A A A A A A A A A A A A B D b 2 5 m a W c v U G F j a 2 F n Z S 5 4 b W x Q S w E C L Q A U A A I A C A B K V C V X D 8 r p q 6 Q A A A D p A A A A E w A A A A A A A A A A A A A A A A D z A A A A W 0 N v b n R l b n R f V H l w Z X N d L n h t b F B L A Q I t A B Q A A g A I A E p U J V c o i k e 4 D g A A A B E A A A A T A A A A A A A A A A A A A A A A A O Q B A A B G b 3 J t d W x h c y 9 T Z W N 0 a W 9 u M S 5 t U E s F B g A A A A A D A A M A w g A A A D 8 C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e O z B m y 8 7 d k S F R N D C N z M 5 C g A A A A A C A A A A A A A D Z g A A w A A A A B A A A A B B F D i P 9 M W + e J S 5 h b o C d Y t m A A A A A A S A A A C g A A A A E A A A A G z m 3 y 5 v 1 N g i A B I p + t y v 2 6 Z Q A A A A Y o w Q l K s r d I B l f R I L U Z p d U W c h m / F c q V + u W 5 a m 7 b s O 9 V t t K / X u b 1 d / / y 4 y h i y M Y / B L + K I d c H a 2 R f K k X 0 V v W m r S a y K s q I a F 0 Q N Q / v g O B b V c y x w U A A A A w i 4 8 s I U x L 5 8 I o c 2 M H G 6 n + K i I I Z o = < / D a t a M a s h u p > 
</file>

<file path=customXml/itemProps1.xml><?xml version="1.0" encoding="utf-8"?>
<ds:datastoreItem xmlns:ds="http://schemas.openxmlformats.org/officeDocument/2006/customXml" ds:itemID="{20B72405-CB25-43D2-89C4-F540E469813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Fluxo de Caixa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f0204</dc:creator>
  <cp:lastModifiedBy>Eduardo Rodrigues de Oliveira</cp:lastModifiedBy>
  <cp:lastPrinted>2026-04-02T12:44:42Z</cp:lastPrinted>
  <dcterms:created xsi:type="dcterms:W3CDTF">2008-07-21T21:08:00Z</dcterms:created>
  <dcterms:modified xsi:type="dcterms:W3CDTF">2026-06-08T14:14:10Z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1987554530</vt:i4>
  </property>
  <property fmtid="{D5CDD505-2E9C-101B-9397-08002B2CF9AE}" pid="3" name="_NewReviewCycle">
    <vt:lpwstr/>
  </property>
  <property fmtid="{D5CDD505-2E9C-101B-9397-08002B2CF9AE}" pid="4" name="_EmailSubject">
    <vt:lpwstr>prestação contas 11 2008.xls</vt:lpwstr>
  </property>
  <property fmtid="{D5CDD505-2E9C-101B-9397-08002B2CF9AE}" pid="5" name="_AuthorEmail">
    <vt:lpwstr>scofaepa@hcrp.fmrp.usp.br</vt:lpwstr>
  </property>
  <property fmtid="{D5CDD505-2E9C-101B-9397-08002B2CF9AE}" pid="6" name="_AuthorEmailDisplayName">
    <vt:lpwstr>Rita Osorio</vt:lpwstr>
  </property>
  <property fmtid="{D5CDD505-2E9C-101B-9397-08002B2CF9AE}" pid="7" name="_PreviousAdHocReviewCycleID">
    <vt:i4>1920450804</vt:i4>
  </property>
  <property fmtid="{D5CDD505-2E9C-101B-9397-08002B2CF9AE}" pid="8" name="_ReviewingToolsShownOnce">
    <vt:lpwstr/>
  </property>
</Properties>
</file>