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4. SERRANA\HES 2026\Fluxo de Caixa e Resultado Operacional\"/>
    </mc:Choice>
  </mc:AlternateContent>
  <xr:revisionPtr revIDLastSave="0" documentId="13_ncr:1_{3314678D-6233-4C52-9BD7-54E813FBA1D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35" l="1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9" i="35"/>
  <c r="N7" i="35"/>
  <c r="N6" i="35"/>
  <c r="N5" i="35"/>
</calcChain>
</file>

<file path=xl/sharedStrings.xml><?xml version="1.0" encoding="utf-8"?>
<sst xmlns="http://schemas.openxmlformats.org/spreadsheetml/2006/main" count="138" uniqueCount="83">
  <si>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</si>
  <si>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</si>
  <si>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</si>
  <si>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</si>
  <si>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</si>
  <si>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</si>
  <si>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</si>
  <si>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</si>
  <si>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</si>
  <si>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</si>
  <si>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</si>
  <si>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</si>
  <si>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</si>
  <si>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</si>
  <si>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</si>
  <si>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</si>
  <si>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</si>
  <si>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</si>
  <si>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</si>
  <si>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</si>
  <si>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</si>
  <si>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</si>
  <si>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</si>
  <si>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</si>
  <si>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</si>
  <si>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</si>
  <si>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</si>
  <si>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</si>
  <si>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</si>
  <si>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</si>
  <si>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</si>
  <si>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</si>
  <si>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</si>
  <si>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</si>
  <si>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</si>
  <si>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</si>
  <si>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</si>
  <si>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</si>
  <si>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</si>
  <si>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</si>
  <si>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</si>
  <si>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</si>
  <si>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</si>
  <si>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</si>
  <si>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</si>
  <si>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</si>
  <si>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</si>
  <si>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</si>
  <si>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</si>
  <si>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</si>
  <si>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</si>
  <si>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</si>
  <si>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</si>
  <si>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</si>
  <si>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</si>
  <si>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</si>
  <si>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</si>
  <si>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</si>
  <si>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</si>
  <si>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</si>
  <si>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</si>
  <si>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</si>
  <si>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</si>
  <si>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</si>
  <si>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</si>
  <si>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</si>
  <si>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</si>
  <si>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</si>
  <si>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</si>
  <si>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</si>
  <si>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</si>
  <si>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</si>
  <si>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</si>
  <si>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</si>
  <si>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</si>
  <si>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</si>
  <si>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</si>
  <si>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</si>
  <si>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</si>
  <si>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R$ 750,54</t>
    </r>
    <r>
      <rPr>
        <sz val="11"/>
        <rFont val="Calibri"/>
        <family val="2"/>
        <scheme val="minor"/>
      </rPr>
      <t xml:space="preserve">
- PROC. FAEPA 1.213/2025 - Contrato 208/25 - I9ALL LTDA R$ 750,54
- Ref. Transporte de material biológico utilizado, no período de dezembro de 2025 -R$ 4.420,60
</t>
    </r>
    <r>
      <rPr>
        <b/>
        <sz val="11"/>
        <rFont val="Calibri"/>
        <family val="2"/>
        <scheme val="minor"/>
      </rPr>
      <t>"Outras Despesas com Pessoal" R$ 200.701,61</t>
    </r>
    <r>
      <rPr>
        <sz val="11"/>
        <rFont val="Calibri"/>
        <family val="2"/>
        <scheme val="minor"/>
      </rPr>
      <t xml:space="preserve">
- Empréstimo consignado: R$ 103.195,88
- Pensão judicial: R$ 2.444,09
- Contribuição sindical: R$ 8.632,32
- Convênio médico: R$ 86.429,32</t>
    </r>
  </si>
  <si>
    <r>
      <rPr>
        <b/>
        <sz val="11"/>
        <rFont val="Calibri"/>
        <family val="2"/>
        <scheme val="minor"/>
      </rPr>
      <t>"Outras Receitas" R$ 786,45</t>
    </r>
    <r>
      <rPr>
        <sz val="11"/>
        <rFont val="Calibri"/>
        <family val="2"/>
        <scheme val="minor"/>
      </rPr>
      <t xml:space="preserve">
- PROC. FAEPA 1.213/2025 - Contrato 208/25 - I9ALL LTDA R$ 786,45
</t>
    </r>
    <r>
      <rPr>
        <b/>
        <sz val="11"/>
        <rFont val="Calibri"/>
        <family val="2"/>
        <scheme val="minor"/>
      </rPr>
      <t>"Outras Despesas com Pessoal" R$ 201.765,57</t>
    </r>
    <r>
      <rPr>
        <sz val="11"/>
        <rFont val="Calibri"/>
        <family val="2"/>
        <scheme val="minor"/>
      </rPr>
      <t xml:space="preserve">
- Empréstimo consignado: R$ 106.206,82
- Pensão judicial: R$ 1.642,76
- Contribuição sindical: R$ 7.686,27
- Convênio médico: R$ 86.229,72</t>
    </r>
  </si>
  <si>
    <r>
      <rPr>
        <b/>
        <sz val="11"/>
        <rFont val="Calibri"/>
        <family val="2"/>
        <scheme val="minor"/>
      </rPr>
      <t>"Outras Receitas" R$ 668,30</t>
    </r>
    <r>
      <rPr>
        <sz val="11"/>
        <rFont val="Calibri"/>
        <family val="2"/>
        <scheme val="minor"/>
      </rPr>
      <t xml:space="preserve">
- PROC. FAEPA 1.213/2025 - Contrato 208/25 - I9ALL LTDA R$ 668,30
</t>
    </r>
    <r>
      <rPr>
        <b/>
        <sz val="11"/>
        <rFont val="Calibri"/>
        <family val="2"/>
        <scheme val="minor"/>
      </rPr>
      <t>''Outras Despesas com Pessoal' R$ 213.520,33</t>
    </r>
    <r>
      <rPr>
        <sz val="11"/>
        <rFont val="Calibri"/>
        <family val="2"/>
        <scheme val="minor"/>
      </rPr>
      <t xml:space="preserve">
- Empréstimo consignado: R$ 111.746,34
- Pensão judicial: R$ 1.759,80
- Contribuição sindical: R$ 11.505,57
- Convênio medico: R$ 88.508,62</t>
    </r>
  </si>
  <si>
    <r>
      <rPr>
        <b/>
        <sz val="11"/>
        <rFont val="Calibri"/>
        <family val="2"/>
        <scheme val="minor"/>
      </rPr>
      <t>"Outras Receitas" R$ 873,13</t>
    </r>
    <r>
      <rPr>
        <sz val="11"/>
        <rFont val="Calibri"/>
        <family val="2"/>
        <scheme val="minor"/>
      </rPr>
      <t xml:space="preserve">
- PROC. FAEPA 1.213/2025 - Contrato 208/25 - I9ALL LTDA: R$ 873,13
</t>
    </r>
    <r>
      <rPr>
        <b/>
        <sz val="11"/>
        <rFont val="Calibri"/>
        <family val="2"/>
        <scheme val="minor"/>
      </rPr>
      <t>"Outras Despesas com Pessoal” R$ 260.293,61</t>
    </r>
    <r>
      <rPr>
        <sz val="11"/>
        <rFont val="Calibri"/>
        <family val="2"/>
        <scheme val="minor"/>
      </rPr>
      <t xml:space="preserve">
- Empréstimo consignado: R$ 125.708,66
- Pensão judicial: R$ 1.414,69
- Contribuição sindical: R$ 16.165,00
- Convênio médico: R$ 117.005,26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</si>
</sst>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4" applyNumberFormat="0" applyAlignment="0" applyProtection="0"/>
    <xf numFmtId="0" fontId="10" fillId="8" borderId="5" applyNumberFormat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9" borderId="7" applyNumberFormat="0" applyAlignment="0" applyProtection="0"/>
    <xf numFmtId="0" fontId="14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8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19" fillId="0" borderId="0" xfId="7" applyFont="1" applyAlignment="1">
      <alignment vertical="center"/>
    </xf>
    <xf numFmtId="43" fontId="21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43" fontId="19" fillId="0" borderId="10" xfId="7" applyFont="1" applyBorder="1" applyAlignment="1">
      <alignment horizontal="right" vertical="center"/>
    </xf>
    <xf numFmtId="43" fontId="19" fillId="0" borderId="10" xfId="7" applyFont="1" applyBorder="1" applyAlignment="1">
      <alignment vertical="center"/>
    </xf>
    <xf numFmtId="43" fontId="19" fillId="0" borderId="10" xfId="7" applyFont="1" applyBorder="1" applyAlignment="1" applyProtection="1">
      <alignment vertical="center"/>
      <protection locked="0"/>
    </xf>
    <xf numFmtId="43" fontId="19" fillId="0" borderId="0" xfId="7" applyFont="1" applyFill="1" applyBorder="1" applyAlignment="1">
      <alignment vertical="center" wrapText="1"/>
    </xf>
    <xf numFmtId="0" fontId="21" fillId="0" borderId="0" xfId="7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21" fillId="0" borderId="0" xfId="7" applyFont="1" applyBorder="1" applyAlignment="1">
      <alignment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7" applyFont="1" applyFill="1" applyBorder="1" applyAlignment="1">
      <alignment vertical="center"/>
    </xf>
    <xf numFmtId="43" fontId="21" fillId="0" borderId="0" xfId="7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2" borderId="13" xfId="0" applyFont="1" applyFill="1" applyBorder="1" applyAlignment="1">
      <alignment vertical="center" wrapText="1"/>
    </xf>
    <xf numFmtId="43" fontId="19" fillId="2" borderId="10" xfId="7" applyFont="1" applyFill="1" applyBorder="1" applyAlignment="1">
      <alignment vertical="center"/>
    </xf>
    <xf numFmtId="43" fontId="19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/>
    </xf>
    <xf numFmtId="43" fontId="21" fillId="3" borderId="11" xfId="7" applyFont="1" applyFill="1" applyBorder="1" applyAlignment="1">
      <alignment horizontal="center" vertical="center"/>
    </xf>
    <xf numFmtId="43" fontId="21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vertical="center" wrapText="1"/>
    </xf>
    <xf numFmtId="43" fontId="21" fillId="0" borderId="10" xfId="7" applyFont="1" applyBorder="1" applyAlignment="1">
      <alignment vertical="center"/>
    </xf>
    <xf numFmtId="43" fontId="21" fillId="2" borderId="10" xfId="7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43" fontId="21" fillId="0" borderId="15" xfId="7" applyFont="1" applyBorder="1" applyAlignment="1">
      <alignment vertical="center"/>
    </xf>
    <xf numFmtId="43" fontId="21" fillId="2" borderId="15" xfId="7" applyFont="1" applyFill="1" applyBorder="1" applyAlignment="1">
      <alignment vertical="center"/>
    </xf>
    <xf numFmtId="43" fontId="21" fillId="0" borderId="16" xfId="7" applyFont="1" applyBorder="1" applyAlignment="1">
      <alignment vertical="center"/>
    </xf>
    <xf numFmtId="0" fontId="21" fillId="2" borderId="18" xfId="0" applyFont="1" applyFill="1" applyBorder="1" applyAlignment="1">
      <alignment vertic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horizontal="center" vertical="center" wrapText="1"/>
    </xf>
    <xf numFmtId="43" fontId="21" fillId="2" borderId="21" xfId="7" applyFont="1" applyFill="1" applyBorder="1" applyAlignment="1">
      <alignment horizontal="center" vertical="center"/>
    </xf>
    <xf numFmtId="43" fontId="21" fillId="3" borderId="21" xfId="7" applyFont="1" applyFill="1" applyBorder="1" applyAlignment="1">
      <alignment horizontal="center" vertical="center"/>
    </xf>
    <xf numFmtId="43" fontId="21" fillId="3" borderId="22" xfId="7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43" fontId="19" fillId="2" borderId="10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 wrapText="1"/>
    </xf>
    <xf numFmtId="43" fontId="21" fillId="0" borderId="15" xfId="7" applyFont="1" applyBorder="1" applyAlignment="1">
      <alignment horizontal="center" vertical="center"/>
    </xf>
    <xf numFmtId="43" fontId="21" fillId="2" borderId="15" xfId="7" applyFont="1" applyFill="1" applyBorder="1" applyAlignment="1">
      <alignment horizontal="center" vertical="center"/>
    </xf>
    <xf numFmtId="43" fontId="21" fillId="2" borderId="16" xfId="7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 wrapText="1"/>
    </xf>
    <xf numFmtId="43" fontId="19" fillId="0" borderId="10" xfId="7" applyFont="1" applyBorder="1" applyAlignment="1" applyProtection="1">
      <alignment horizontal="right" vertical="center"/>
      <protection locked="0"/>
    </xf>
    <xf numFmtId="0" fontId="21" fillId="3" borderId="14" xfId="0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/>
    </xf>
    <xf numFmtId="43" fontId="21" fillId="3" borderId="15" xfId="7" applyFont="1" applyFill="1" applyBorder="1" applyAlignment="1">
      <alignment horizontal="center" vertical="center"/>
    </xf>
    <xf numFmtId="43" fontId="21" fillId="3" borderId="16" xfId="7" applyFont="1" applyFill="1" applyBorder="1" applyAlignment="1">
      <alignment horizontal="center" vertical="center"/>
    </xf>
    <xf numFmtId="43" fontId="21" fillId="3" borderId="13" xfId="7" applyFont="1" applyFill="1" applyBorder="1" applyAlignment="1">
      <alignment horizontal="center" vertical="center" wrapText="1"/>
    </xf>
    <xf numFmtId="43" fontId="21" fillId="0" borderId="13" xfId="7" applyFont="1" applyFill="1" applyBorder="1" applyAlignment="1">
      <alignment horizontal="center" vertical="center" wrapText="1"/>
    </xf>
    <xf numFmtId="43" fontId="21" fillId="3" borderId="14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right" vertical="center"/>
    </xf>
    <xf numFmtId="0" fontId="21" fillId="2" borderId="17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 wrapText="1"/>
    </xf>
    <xf numFmtId="0" fontId="19" fillId="0" borderId="10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3" borderId="15" xfId="7" applyNumberFormat="1" applyFont="1" applyFill="1" applyBorder="1" applyAlignment="1">
      <alignment horizontal="left" vertical="center" wrapText="1"/>
    </xf>
    <xf numFmtId="0" fontId="19" fillId="3" borderId="16" xfId="7" applyNumberFormat="1" applyFont="1" applyFill="1" applyBorder="1" applyAlignment="1">
      <alignment horizontal="left" vertical="center" wrapText="1"/>
    </xf>
    <xf numFmtId="0" fontId="19" fillId="3" borderId="10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1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0" xfId="7" applyNumberFormat="1" applyFont="1" applyFill="1" applyBorder="1" applyAlignment="1">
      <alignment horizontal="left" vertical="center" wrapText="1"/>
    </xf>
    <xf numFmtId="0" fontId="19" fillId="3" borderId="11" xfId="7" applyNumberFormat="1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9" fillId="0" borderId="10" xfId="7" quotePrefix="1" applyNumberFormat="1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89"/>
  <sheetViews>
    <sheetView showGridLines="0" tabSelected="1" zoomScale="85" zoomScaleNormal="85" zoomScalePageLayoutView="70" workbookViewId="0">
      <selection activeCell="B82" sqref="B82:M82"/>
    </sheetView>
  </sheetViews>
  <sheetFormatPr defaultRowHeight="15" x14ac:dyDescent="0.25"/>
  <cols>
    <col min="1" max="1" width="60.7109375" style="3" customWidth="1"/>
    <col min="2" max="14" width="17.28515625" style="3" customWidth="1"/>
    <col min="15" max="16384" width="9.140625" style="3"/>
  </cols>
  <sheetData>
    <row r="1" spans="1:14" s="1" customFormat="1" ht="45" customHeight="1" x14ac:dyDescent="0.25">
      <c r="A1" s="73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82"/>
      <c r="L1" s="82"/>
      <c r="M1" s="82"/>
      <c r="N1" s="43"/>
    </row>
    <row r="2" spans="1:14" s="2" customFormat="1" x14ac:dyDescent="0.25">
      <c r="A2" s="22" t="s">
        <v>19</v>
      </c>
      <c r="B2" s="23" t="s">
        <v>6</v>
      </c>
      <c r="C2" s="24" t="s">
        <v>7</v>
      </c>
      <c r="D2" s="25" t="s">
        <v>8</v>
      </c>
      <c r="E2" s="24" t="s">
        <v>9</v>
      </c>
      <c r="F2" s="25" t="s">
        <v>10</v>
      </c>
      <c r="G2" s="24" t="s">
        <v>23</v>
      </c>
      <c r="H2" s="25" t="s">
        <v>24</v>
      </c>
      <c r="I2" s="24" t="s">
        <v>0</v>
      </c>
      <c r="J2" s="25" t="s">
        <v>1</v>
      </c>
      <c r="K2" s="24" t="s">
        <v>3</v>
      </c>
      <c r="L2" s="25" t="s">
        <v>4</v>
      </c>
      <c r="M2" s="24" t="s">
        <v>5</v>
      </c>
      <c r="N2" s="26" t="s">
        <v>2</v>
      </c>
    </row>
    <row r="3" spans="1:14" x14ac:dyDescent="0.25">
      <c r="A3" s="27" t="s">
        <v>11</v>
      </c>
      <c r="B3" s="8">
        <v>3054669.57</v>
      </c>
      <c r="C3" s="28">
        <v>2636506.5200000005</v>
      </c>
      <c r="D3" s="8">
        <v>3004601.3200000012</v>
      </c>
      <c r="E3" s="28">
        <v>3098360.0100000016</v>
      </c>
      <c r="F3" s="8"/>
      <c r="G3" s="28"/>
      <c r="H3" s="8"/>
      <c r="I3" s="28"/>
      <c r="J3" s="8"/>
      <c r="K3" s="28"/>
      <c r="L3" s="8"/>
      <c r="M3" s="28"/>
      <c r="N3" s="29"/>
    </row>
    <row r="4" spans="1:14" s="1" customFormat="1" ht="30" customHeight="1" x14ac:dyDescent="0.25">
      <c r="A4" s="44" t="s">
        <v>20</v>
      </c>
      <c r="B4" s="46"/>
      <c r="C4" s="45"/>
      <c r="D4" s="46"/>
      <c r="E4" s="45"/>
      <c r="F4" s="46"/>
      <c r="G4" s="45"/>
      <c r="H4" s="46"/>
      <c r="I4" s="45"/>
      <c r="J4" s="46"/>
      <c r="K4" s="45"/>
      <c r="L4" s="46"/>
      <c r="M4" s="45"/>
      <c r="N4" s="47"/>
    </row>
    <row r="5" spans="1:14" ht="16.5" customHeight="1" x14ac:dyDescent="0.25">
      <c r="A5" s="27" t="s">
        <v>38</v>
      </c>
      <c r="B5" s="8">
        <v>5129014.58</v>
      </c>
      <c r="C5" s="28">
        <v>5129014.58</v>
      </c>
      <c r="D5" s="8">
        <v>5129014.58</v>
      </c>
      <c r="E5" s="28">
        <v>5129014.58</v>
      </c>
      <c r="F5" s="8"/>
      <c r="G5" s="28"/>
      <c r="H5" s="8"/>
      <c r="I5" s="28"/>
      <c r="J5" s="8"/>
      <c r="K5" s="28"/>
      <c r="L5" s="8"/>
      <c r="M5" s="28"/>
      <c r="N5" s="34">
        <f>SUM('Fluxo de Caixa'!$B5:$M5)</f>
        <v>20516058.32</v>
      </c>
    </row>
    <row r="6" spans="1:14" ht="16.5" customHeight="1" x14ac:dyDescent="0.25">
      <c r="A6" s="27" t="s">
        <v>60</v>
      </c>
      <c r="B6" s="71">
        <v>0</v>
      </c>
      <c r="C6" s="28">
        <v>0</v>
      </c>
      <c r="D6" s="8">
        <v>0</v>
      </c>
      <c r="E6" s="28">
        <v>0</v>
      </c>
      <c r="F6" s="8"/>
      <c r="G6" s="28"/>
      <c r="H6" s="8"/>
      <c r="I6" s="28"/>
      <c r="J6" s="8"/>
      <c r="K6" s="28"/>
      <c r="L6" s="8"/>
      <c r="M6" s="28"/>
      <c r="N6" s="34">
        <f>SUM('Fluxo de Caixa'!$B6:$M6)</f>
        <v>0</v>
      </c>
    </row>
    <row r="7" spans="1:14" ht="16.5" customHeight="1" x14ac:dyDescent="0.25">
      <c r="A7" s="27" t="s">
        <v>61</v>
      </c>
      <c r="B7" s="8">
        <v>0</v>
      </c>
      <c r="C7" s="28">
        <v>0</v>
      </c>
      <c r="D7" s="8">
        <v>0</v>
      </c>
      <c r="E7" s="28">
        <v>0</v>
      </c>
      <c r="F7" s="8"/>
      <c r="G7" s="28"/>
      <c r="H7" s="8"/>
      <c r="I7" s="28"/>
      <c r="J7" s="8"/>
      <c r="K7" s="28"/>
      <c r="L7" s="8"/>
      <c r="M7" s="28"/>
      <c r="N7" s="34">
        <f>SUM('Fluxo de Caixa'!$B7:$M7)</f>
        <v>0</v>
      </c>
    </row>
    <row r="8" spans="1:14" ht="16.5" customHeight="1" x14ac:dyDescent="0.25">
      <c r="A8" s="27" t="s">
        <v>70</v>
      </c>
      <c r="B8" s="71">
        <v>0</v>
      </c>
      <c r="C8" s="28">
        <v>0</v>
      </c>
      <c r="D8" s="8">
        <v>0</v>
      </c>
      <c r="E8" s="28">
        <v>0</v>
      </c>
      <c r="F8" s="8"/>
      <c r="G8" s="28"/>
      <c r="H8" s="8"/>
      <c r="I8" s="28"/>
      <c r="J8" s="8"/>
      <c r="K8" s="28"/>
      <c r="L8" s="8"/>
      <c r="M8" s="28"/>
      <c r="N8" s="34"/>
    </row>
    <row r="9" spans="1:14" ht="16.5" customHeight="1" x14ac:dyDescent="0.25">
      <c r="A9" s="27" t="s">
        <v>62</v>
      </c>
      <c r="B9" s="71">
        <v>0</v>
      </c>
      <c r="C9" s="28">
        <v>0</v>
      </c>
      <c r="D9" s="8">
        <v>0</v>
      </c>
      <c r="E9" s="28">
        <v>0</v>
      </c>
      <c r="F9" s="8"/>
      <c r="G9" s="28"/>
      <c r="H9" s="8"/>
      <c r="I9" s="28"/>
      <c r="J9" s="8"/>
      <c r="K9" s="28"/>
      <c r="L9" s="8"/>
      <c r="M9" s="28"/>
      <c r="N9" s="34">
        <f>SUM('Fluxo de Caixa'!$B9:$M9)</f>
        <v>0</v>
      </c>
    </row>
    <row r="10" spans="1:14" ht="16.5" customHeight="1" x14ac:dyDescent="0.25">
      <c r="A10" s="27" t="s">
        <v>63</v>
      </c>
      <c r="B10" s="71">
        <v>0</v>
      </c>
      <c r="C10" s="28">
        <v>0</v>
      </c>
      <c r="D10" s="8">
        <v>0</v>
      </c>
      <c r="E10" s="28">
        <v>0</v>
      </c>
      <c r="F10" s="8"/>
      <c r="G10" s="28"/>
      <c r="H10" s="8"/>
      <c r="I10" s="28"/>
      <c r="J10" s="8"/>
      <c r="K10" s="28"/>
      <c r="L10" s="8"/>
      <c r="M10" s="28"/>
      <c r="N10" s="34">
        <f>SUM('Fluxo de Caixa'!$B10:$M10)</f>
        <v>0</v>
      </c>
    </row>
    <row r="11" spans="1:14" ht="16.5" customHeight="1" x14ac:dyDescent="0.25">
      <c r="A11" s="27" t="s">
        <v>12</v>
      </c>
      <c r="B11" s="8">
        <v>45536.480000000003</v>
      </c>
      <c r="C11" s="28">
        <v>38311.39</v>
      </c>
      <c r="D11" s="8">
        <v>48992.08</v>
      </c>
      <c r="E11" s="28">
        <v>44167.71</v>
      </c>
      <c r="F11" s="8"/>
      <c r="G11" s="28"/>
      <c r="H11" s="8"/>
      <c r="I11" s="28"/>
      <c r="J11" s="8"/>
      <c r="K11" s="28"/>
      <c r="L11" s="8"/>
      <c r="M11" s="28"/>
      <c r="N11" s="34">
        <f>SUM('Fluxo de Caixa'!$B11:$M11)</f>
        <v>177007.66</v>
      </c>
    </row>
    <row r="12" spans="1:14" ht="16.5" customHeight="1" x14ac:dyDescent="0.25">
      <c r="A12" s="27" t="s">
        <v>64</v>
      </c>
      <c r="B12" s="71">
        <v>0</v>
      </c>
      <c r="C12" s="28">
        <v>0</v>
      </c>
      <c r="D12" s="8">
        <v>0</v>
      </c>
      <c r="E12" s="28">
        <v>0</v>
      </c>
      <c r="F12" s="8"/>
      <c r="G12" s="28"/>
      <c r="H12" s="8"/>
      <c r="I12" s="28"/>
      <c r="J12" s="8"/>
      <c r="K12" s="28"/>
      <c r="L12" s="8"/>
      <c r="M12" s="28"/>
      <c r="N12" s="34">
        <f>SUM('Fluxo de Caixa'!$B12:$M12)</f>
        <v>0</v>
      </c>
    </row>
    <row r="13" spans="1:14" ht="16.5" customHeight="1" x14ac:dyDescent="0.25">
      <c r="A13" s="27" t="s">
        <v>65</v>
      </c>
      <c r="B13" s="71">
        <v>0</v>
      </c>
      <c r="C13" s="28">
        <v>0</v>
      </c>
      <c r="D13" s="8">
        <v>0</v>
      </c>
      <c r="E13" s="28">
        <v>0</v>
      </c>
      <c r="F13" s="8"/>
      <c r="G13" s="28"/>
      <c r="H13" s="8"/>
      <c r="I13" s="28"/>
      <c r="J13" s="8"/>
      <c r="K13" s="28"/>
      <c r="L13" s="8"/>
      <c r="M13" s="28"/>
      <c r="N13" s="34">
        <f>SUM('Fluxo de Caixa'!$B13:$M13)</f>
        <v>0</v>
      </c>
    </row>
    <row r="14" spans="1:14" ht="16.5" customHeight="1" x14ac:dyDescent="0.25">
      <c r="A14" s="27" t="s">
        <v>66</v>
      </c>
      <c r="B14" s="71">
        <v>0</v>
      </c>
      <c r="C14" s="28">
        <v>0</v>
      </c>
      <c r="D14" s="8">
        <v>0</v>
      </c>
      <c r="E14" s="28">
        <v>0</v>
      </c>
      <c r="F14" s="8"/>
      <c r="G14" s="28"/>
      <c r="H14" s="8"/>
      <c r="I14" s="28"/>
      <c r="J14" s="8"/>
      <c r="K14" s="28"/>
      <c r="L14" s="8"/>
      <c r="M14" s="28"/>
      <c r="N14" s="34">
        <f>SUM('Fluxo de Caixa'!$B14:$M14)</f>
        <v>0</v>
      </c>
    </row>
    <row r="15" spans="1:14" ht="16.5" customHeight="1" x14ac:dyDescent="0.25">
      <c r="A15" s="27" t="s">
        <v>39</v>
      </c>
      <c r="B15" s="71">
        <v>0</v>
      </c>
      <c r="C15" s="28">
        <v>0</v>
      </c>
      <c r="D15" s="8">
        <v>0</v>
      </c>
      <c r="E15" s="28">
        <v>0</v>
      </c>
      <c r="F15" s="8"/>
      <c r="G15" s="28"/>
      <c r="H15" s="8"/>
      <c r="I15" s="28"/>
      <c r="J15" s="8"/>
      <c r="K15" s="28"/>
      <c r="L15" s="8"/>
      <c r="M15" s="28"/>
      <c r="N15" s="34">
        <f>SUM('Fluxo de Caixa'!$B15:$M15)</f>
        <v>0</v>
      </c>
    </row>
    <row r="16" spans="1:14" ht="16.5" customHeight="1" x14ac:dyDescent="0.25">
      <c r="A16" s="27" t="s">
        <v>67</v>
      </c>
      <c r="B16" s="71">
        <v>0</v>
      </c>
      <c r="C16" s="28">
        <v>0</v>
      </c>
      <c r="D16" s="8">
        <v>0</v>
      </c>
      <c r="E16" s="28">
        <v>0</v>
      </c>
      <c r="F16" s="8"/>
      <c r="G16" s="28"/>
      <c r="H16" s="8"/>
      <c r="I16" s="28"/>
      <c r="J16" s="8"/>
      <c r="K16" s="28"/>
      <c r="L16" s="8"/>
      <c r="M16" s="28"/>
      <c r="N16" s="34">
        <f>SUM('Fluxo de Caixa'!$B16:$M16)</f>
        <v>0</v>
      </c>
    </row>
    <row r="17" spans="1:1024 1037:2046 2059:3068 3081:4090 4103:5112 5125:6134 6147:7156 7169:8192 8205:9214 9227:10236 10249:11258 11271:12280 12293:13302 13315:14324 14337:15360 15373:16382" ht="16.5" customHeight="1" x14ac:dyDescent="0.25">
      <c r="A17" s="27" t="s">
        <v>68</v>
      </c>
      <c r="B17" s="71">
        <v>0</v>
      </c>
      <c r="C17" s="28">
        <v>0</v>
      </c>
      <c r="D17" s="8">
        <v>0</v>
      </c>
      <c r="E17" s="28">
        <v>0</v>
      </c>
      <c r="F17" s="8"/>
      <c r="G17" s="28"/>
      <c r="H17" s="8"/>
      <c r="I17" s="28"/>
      <c r="J17" s="8"/>
      <c r="K17" s="28"/>
      <c r="L17" s="8"/>
      <c r="M17" s="28"/>
      <c r="N17" s="34">
        <f>SUM('Fluxo de Caixa'!$B17:$M17)</f>
        <v>0</v>
      </c>
    </row>
    <row r="18" spans="1:1024 1037:2046 2059:3068 3081:4090 4103:5112 5125:6134 6147:7156 7169:8192 8205:9214 9227:10236 10249:11258 11271:12280 12293:13302 13315:14324 14337:15360 15373:16382" ht="16.5" customHeight="1" x14ac:dyDescent="0.25">
      <c r="A18" s="27" t="s">
        <v>69</v>
      </c>
      <c r="B18" s="7">
        <v>5171.1400000000003</v>
      </c>
      <c r="C18" s="28">
        <v>786.45</v>
      </c>
      <c r="D18" s="8">
        <v>668.3</v>
      </c>
      <c r="E18" s="28">
        <v>873.13</v>
      </c>
      <c r="F18" s="8"/>
      <c r="G18" s="28"/>
      <c r="H18" s="8"/>
      <c r="I18" s="28"/>
      <c r="J18" s="8"/>
      <c r="K18" s="28"/>
      <c r="L18" s="8"/>
      <c r="M18" s="28"/>
      <c r="N18" s="34">
        <f>SUM('Fluxo de Caixa'!$B18:$M18)</f>
        <v>7499.02</v>
      </c>
    </row>
    <row r="19" spans="1:1024 1037:2046 2059:3068 3081:4090 4103:5112 5125:6134 6147:7156 7169:8192 8205:9214 9227:10236 10249:11258 11271:12280 12293:13302 13315:14324 14337:15360 15373:16382" s="1" customFormat="1" ht="16.5" customHeight="1" x14ac:dyDescent="0.25">
      <c r="A19" s="35" t="s">
        <v>40</v>
      </c>
      <c r="B19" s="36">
        <v>5179722.2</v>
      </c>
      <c r="C19" s="37">
        <v>5168112.42</v>
      </c>
      <c r="D19" s="36">
        <v>5178674.96</v>
      </c>
      <c r="E19" s="37">
        <v>5174055.42</v>
      </c>
      <c r="F19" s="36"/>
      <c r="G19" s="37"/>
      <c r="H19" s="36"/>
      <c r="I19" s="37"/>
      <c r="J19" s="36"/>
      <c r="K19" s="37"/>
      <c r="L19" s="36"/>
      <c r="M19" s="37"/>
      <c r="N19" s="34">
        <f>SUM('Fluxo de Caixa'!$B19:$M19)</f>
        <v>20700565</v>
      </c>
    </row>
    <row r="20" spans="1:1024 1037:2046 2059:3068 3081:4090 4103:5112 5125:6134 6147:7156 7169:8192 8205:9214 9227:10236 10249:11258 11271:12280 12293:13302 13315:14324 14337:15360 15373:16382" s="70" customFormat="1" ht="30" customHeight="1" x14ac:dyDescent="0.25">
      <c r="A20" s="44" t="s">
        <v>13</v>
      </c>
      <c r="B20" s="46"/>
      <c r="C20" s="45"/>
      <c r="D20" s="46"/>
      <c r="E20" s="45"/>
      <c r="F20" s="46"/>
      <c r="G20" s="45"/>
      <c r="H20" s="46"/>
      <c r="I20" s="45"/>
      <c r="J20" s="46"/>
      <c r="K20" s="45"/>
      <c r="L20" s="46"/>
      <c r="M20" s="45"/>
      <c r="N20" s="47"/>
      <c r="O20" s="13"/>
      <c r="P20" s="69"/>
      <c r="AC20" s="13"/>
      <c r="AD20" s="69"/>
      <c r="AQ20" s="13"/>
      <c r="AR20" s="69"/>
      <c r="BE20" s="13"/>
      <c r="BF20" s="69"/>
      <c r="BS20" s="13"/>
      <c r="BT20" s="69"/>
      <c r="CG20" s="13"/>
      <c r="CH20" s="69"/>
      <c r="CU20" s="13"/>
      <c r="CV20" s="69"/>
      <c r="DI20" s="13"/>
      <c r="DJ20" s="69"/>
      <c r="DW20" s="13"/>
      <c r="DX20" s="69"/>
      <c r="EK20" s="13"/>
      <c r="EL20" s="69"/>
      <c r="EY20" s="13"/>
      <c r="EZ20" s="69"/>
      <c r="FM20" s="13"/>
      <c r="FN20" s="69"/>
      <c r="GA20" s="13"/>
      <c r="GB20" s="69"/>
      <c r="GO20" s="13"/>
      <c r="GP20" s="69"/>
      <c r="HC20" s="13"/>
      <c r="HD20" s="69"/>
      <c r="HQ20" s="13"/>
      <c r="HR20" s="69"/>
      <c r="IE20" s="13"/>
      <c r="IF20" s="69"/>
      <c r="IS20" s="13"/>
      <c r="IT20" s="69"/>
      <c r="JG20" s="13"/>
      <c r="JH20" s="69"/>
      <c r="JU20" s="13"/>
      <c r="JV20" s="69"/>
      <c r="KI20" s="13"/>
      <c r="KJ20" s="69"/>
      <c r="KW20" s="13"/>
      <c r="KX20" s="69"/>
      <c r="LK20" s="13"/>
      <c r="LL20" s="69"/>
      <c r="LY20" s="13"/>
      <c r="LZ20" s="69"/>
      <c r="MM20" s="13"/>
      <c r="MN20" s="69"/>
      <c r="NA20" s="13"/>
      <c r="NB20" s="69"/>
      <c r="NO20" s="13"/>
      <c r="NP20" s="69"/>
      <c r="OC20" s="13"/>
      <c r="OD20" s="69"/>
      <c r="OQ20" s="13"/>
      <c r="OR20" s="69"/>
      <c r="PE20" s="13"/>
      <c r="PF20" s="69"/>
      <c r="PS20" s="13"/>
      <c r="PT20" s="69"/>
      <c r="QG20" s="13"/>
      <c r="QH20" s="69"/>
      <c r="QU20" s="13"/>
      <c r="QV20" s="69"/>
      <c r="RI20" s="13"/>
      <c r="RJ20" s="69"/>
      <c r="RW20" s="13"/>
      <c r="RX20" s="69"/>
      <c r="SK20" s="13"/>
      <c r="SL20" s="69"/>
      <c r="SY20" s="13"/>
      <c r="SZ20" s="69"/>
      <c r="TM20" s="13"/>
      <c r="TN20" s="69"/>
      <c r="UA20" s="13"/>
      <c r="UB20" s="69"/>
      <c r="UO20" s="13"/>
      <c r="UP20" s="69"/>
      <c r="VC20" s="13"/>
      <c r="VD20" s="69"/>
      <c r="VQ20" s="13"/>
      <c r="VR20" s="69"/>
      <c r="WE20" s="13"/>
      <c r="WF20" s="69"/>
      <c r="WS20" s="13"/>
      <c r="WT20" s="69"/>
      <c r="XG20" s="13"/>
      <c r="XH20" s="69"/>
      <c r="XU20" s="13"/>
      <c r="XV20" s="69"/>
      <c r="YI20" s="13"/>
      <c r="YJ20" s="69"/>
      <c r="YW20" s="13"/>
      <c r="YX20" s="69"/>
      <c r="ZK20" s="13"/>
      <c r="ZL20" s="69"/>
      <c r="ZY20" s="13"/>
      <c r="ZZ20" s="69"/>
      <c r="AAM20" s="13"/>
      <c r="AAN20" s="69"/>
      <c r="ABA20" s="13"/>
      <c r="ABB20" s="69"/>
      <c r="ABO20" s="13"/>
      <c r="ABP20" s="69"/>
      <c r="ACC20" s="13"/>
      <c r="ACD20" s="69"/>
      <c r="ACQ20" s="13"/>
      <c r="ACR20" s="69"/>
      <c r="ADE20" s="13"/>
      <c r="ADF20" s="69"/>
      <c r="ADS20" s="13"/>
      <c r="ADT20" s="69"/>
      <c r="AEG20" s="13"/>
      <c r="AEH20" s="69"/>
      <c r="AEU20" s="13"/>
      <c r="AEV20" s="69"/>
      <c r="AFI20" s="13"/>
      <c r="AFJ20" s="69"/>
      <c r="AFW20" s="13"/>
      <c r="AFX20" s="69"/>
      <c r="AGK20" s="13"/>
      <c r="AGL20" s="69"/>
      <c r="AGY20" s="13"/>
      <c r="AGZ20" s="69"/>
      <c r="AHM20" s="13"/>
      <c r="AHN20" s="69"/>
      <c r="AIA20" s="13"/>
      <c r="AIB20" s="69"/>
      <c r="AIO20" s="13"/>
      <c r="AIP20" s="69"/>
      <c r="AJC20" s="13"/>
      <c r="AJD20" s="69"/>
      <c r="AJQ20" s="13"/>
      <c r="AJR20" s="69"/>
      <c r="AKE20" s="13"/>
      <c r="AKF20" s="69"/>
      <c r="AKS20" s="13"/>
      <c r="AKT20" s="69"/>
      <c r="ALG20" s="13"/>
      <c r="ALH20" s="69"/>
      <c r="ALU20" s="13"/>
      <c r="ALV20" s="69"/>
      <c r="AMI20" s="13"/>
      <c r="AMJ20" s="69"/>
      <c r="AMW20" s="13"/>
      <c r="AMX20" s="69"/>
      <c r="ANK20" s="13"/>
      <c r="ANL20" s="69"/>
      <c r="ANY20" s="13"/>
      <c r="ANZ20" s="69"/>
      <c r="AOM20" s="13"/>
      <c r="AON20" s="69"/>
      <c r="APA20" s="13"/>
      <c r="APB20" s="69"/>
      <c r="APO20" s="13"/>
      <c r="APP20" s="69"/>
      <c r="AQC20" s="13"/>
      <c r="AQD20" s="69"/>
      <c r="AQQ20" s="13"/>
      <c r="AQR20" s="69"/>
      <c r="ARE20" s="13"/>
      <c r="ARF20" s="69"/>
      <c r="ARS20" s="13"/>
      <c r="ART20" s="69"/>
      <c r="ASG20" s="13"/>
      <c r="ASH20" s="69"/>
      <c r="ASU20" s="13"/>
      <c r="ASV20" s="69"/>
      <c r="ATI20" s="13"/>
      <c r="ATJ20" s="69"/>
      <c r="ATW20" s="13"/>
      <c r="ATX20" s="69"/>
      <c r="AUK20" s="13"/>
      <c r="AUL20" s="69"/>
      <c r="AUY20" s="13"/>
      <c r="AUZ20" s="69"/>
      <c r="AVM20" s="13"/>
      <c r="AVN20" s="69"/>
      <c r="AWA20" s="13"/>
      <c r="AWB20" s="69"/>
      <c r="AWO20" s="13"/>
      <c r="AWP20" s="69"/>
      <c r="AXC20" s="13"/>
      <c r="AXD20" s="69"/>
      <c r="AXQ20" s="13"/>
      <c r="AXR20" s="69"/>
      <c r="AYE20" s="13"/>
      <c r="AYF20" s="69"/>
      <c r="AYS20" s="13"/>
      <c r="AYT20" s="69"/>
      <c r="AZG20" s="13"/>
      <c r="AZH20" s="69"/>
      <c r="AZU20" s="13"/>
      <c r="AZV20" s="69"/>
      <c r="BAI20" s="13"/>
      <c r="BAJ20" s="69"/>
      <c r="BAW20" s="13"/>
      <c r="BAX20" s="69"/>
      <c r="BBK20" s="13"/>
      <c r="BBL20" s="69"/>
      <c r="BBY20" s="13"/>
      <c r="BBZ20" s="69"/>
      <c r="BCM20" s="13"/>
      <c r="BCN20" s="69"/>
      <c r="BDA20" s="13"/>
      <c r="BDB20" s="69"/>
      <c r="BDO20" s="13"/>
      <c r="BDP20" s="69"/>
      <c r="BEC20" s="13"/>
      <c r="BED20" s="69"/>
      <c r="BEQ20" s="13"/>
      <c r="BER20" s="69"/>
      <c r="BFE20" s="13"/>
      <c r="BFF20" s="69"/>
      <c r="BFS20" s="13"/>
      <c r="BFT20" s="69"/>
      <c r="BGG20" s="13"/>
      <c r="BGH20" s="69"/>
      <c r="BGU20" s="13"/>
      <c r="BGV20" s="69"/>
      <c r="BHI20" s="13"/>
      <c r="BHJ20" s="69"/>
      <c r="BHW20" s="13"/>
      <c r="BHX20" s="69"/>
      <c r="BIK20" s="13"/>
      <c r="BIL20" s="69"/>
      <c r="BIY20" s="13"/>
      <c r="BIZ20" s="69"/>
      <c r="BJM20" s="13"/>
      <c r="BJN20" s="69"/>
      <c r="BKA20" s="13"/>
      <c r="BKB20" s="69"/>
      <c r="BKO20" s="13"/>
      <c r="BKP20" s="69"/>
      <c r="BLC20" s="13"/>
      <c r="BLD20" s="69"/>
      <c r="BLQ20" s="13"/>
      <c r="BLR20" s="69"/>
      <c r="BME20" s="13"/>
      <c r="BMF20" s="69"/>
      <c r="BMS20" s="13"/>
      <c r="BMT20" s="69"/>
      <c r="BNG20" s="13"/>
      <c r="BNH20" s="69"/>
      <c r="BNU20" s="13"/>
      <c r="BNV20" s="69"/>
      <c r="BOI20" s="13"/>
      <c r="BOJ20" s="69"/>
      <c r="BOW20" s="13"/>
      <c r="BOX20" s="69"/>
      <c r="BPK20" s="13"/>
      <c r="BPL20" s="69"/>
      <c r="BPY20" s="13"/>
      <c r="BPZ20" s="69"/>
      <c r="BQM20" s="13"/>
      <c r="BQN20" s="69"/>
      <c r="BRA20" s="13"/>
      <c r="BRB20" s="69"/>
      <c r="BRO20" s="13"/>
      <c r="BRP20" s="69"/>
      <c r="BSC20" s="13"/>
      <c r="BSD20" s="69"/>
      <c r="BSQ20" s="13"/>
      <c r="BSR20" s="69"/>
      <c r="BTE20" s="13"/>
      <c r="BTF20" s="69"/>
      <c r="BTS20" s="13"/>
      <c r="BTT20" s="69"/>
      <c r="BUG20" s="13"/>
      <c r="BUH20" s="69"/>
      <c r="BUU20" s="13"/>
      <c r="BUV20" s="69"/>
      <c r="BVI20" s="13"/>
      <c r="BVJ20" s="69"/>
      <c r="BVW20" s="13"/>
      <c r="BVX20" s="69"/>
      <c r="BWK20" s="13"/>
      <c r="BWL20" s="69"/>
      <c r="BWY20" s="13"/>
      <c r="BWZ20" s="69"/>
      <c r="BXM20" s="13"/>
      <c r="BXN20" s="69"/>
      <c r="BYA20" s="13"/>
      <c r="BYB20" s="69"/>
      <c r="BYO20" s="13"/>
      <c r="BYP20" s="69"/>
      <c r="BZC20" s="13"/>
      <c r="BZD20" s="69"/>
      <c r="BZQ20" s="13"/>
      <c r="BZR20" s="69"/>
      <c r="CAE20" s="13"/>
      <c r="CAF20" s="69"/>
      <c r="CAS20" s="13"/>
      <c r="CAT20" s="69"/>
      <c r="CBG20" s="13"/>
      <c r="CBH20" s="69"/>
      <c r="CBU20" s="13"/>
      <c r="CBV20" s="69"/>
      <c r="CCI20" s="13"/>
      <c r="CCJ20" s="69"/>
      <c r="CCW20" s="13"/>
      <c r="CCX20" s="69"/>
      <c r="CDK20" s="13"/>
      <c r="CDL20" s="69"/>
      <c r="CDY20" s="13"/>
      <c r="CDZ20" s="69"/>
      <c r="CEM20" s="13"/>
      <c r="CEN20" s="69"/>
      <c r="CFA20" s="13"/>
      <c r="CFB20" s="69"/>
      <c r="CFO20" s="13"/>
      <c r="CFP20" s="69"/>
      <c r="CGC20" s="13"/>
      <c r="CGD20" s="69"/>
      <c r="CGQ20" s="13"/>
      <c r="CGR20" s="69"/>
      <c r="CHE20" s="13"/>
      <c r="CHF20" s="69"/>
      <c r="CHS20" s="13"/>
      <c r="CHT20" s="69"/>
      <c r="CIG20" s="13"/>
      <c r="CIH20" s="69"/>
      <c r="CIU20" s="13"/>
      <c r="CIV20" s="69"/>
      <c r="CJI20" s="13"/>
      <c r="CJJ20" s="69"/>
      <c r="CJW20" s="13"/>
      <c r="CJX20" s="69"/>
      <c r="CKK20" s="13"/>
      <c r="CKL20" s="69"/>
      <c r="CKY20" s="13"/>
      <c r="CKZ20" s="69"/>
      <c r="CLM20" s="13"/>
      <c r="CLN20" s="69"/>
      <c r="CMA20" s="13"/>
      <c r="CMB20" s="69"/>
      <c r="CMO20" s="13"/>
      <c r="CMP20" s="69"/>
      <c r="CNC20" s="13"/>
      <c r="CND20" s="69"/>
      <c r="CNQ20" s="13"/>
      <c r="CNR20" s="69"/>
      <c r="COE20" s="13"/>
      <c r="COF20" s="69"/>
      <c r="COS20" s="13"/>
      <c r="COT20" s="69"/>
      <c r="CPG20" s="13"/>
      <c r="CPH20" s="69"/>
      <c r="CPU20" s="13"/>
      <c r="CPV20" s="69"/>
      <c r="CQI20" s="13"/>
      <c r="CQJ20" s="69"/>
      <c r="CQW20" s="13"/>
      <c r="CQX20" s="69"/>
      <c r="CRK20" s="13"/>
      <c r="CRL20" s="69"/>
      <c r="CRY20" s="13"/>
      <c r="CRZ20" s="69"/>
      <c r="CSM20" s="13"/>
      <c r="CSN20" s="69"/>
      <c r="CTA20" s="13"/>
      <c r="CTB20" s="69"/>
      <c r="CTO20" s="13"/>
      <c r="CTP20" s="69"/>
      <c r="CUC20" s="13"/>
      <c r="CUD20" s="69"/>
      <c r="CUQ20" s="13"/>
      <c r="CUR20" s="69"/>
      <c r="CVE20" s="13"/>
      <c r="CVF20" s="69"/>
      <c r="CVS20" s="13"/>
      <c r="CVT20" s="69"/>
      <c r="CWG20" s="13"/>
      <c r="CWH20" s="69"/>
      <c r="CWU20" s="13"/>
      <c r="CWV20" s="69"/>
      <c r="CXI20" s="13"/>
      <c r="CXJ20" s="69"/>
      <c r="CXW20" s="13"/>
      <c r="CXX20" s="69"/>
      <c r="CYK20" s="13"/>
      <c r="CYL20" s="69"/>
      <c r="CYY20" s="13"/>
      <c r="CYZ20" s="69"/>
      <c r="CZM20" s="13"/>
      <c r="CZN20" s="69"/>
      <c r="DAA20" s="13"/>
      <c r="DAB20" s="69"/>
      <c r="DAO20" s="13"/>
      <c r="DAP20" s="69"/>
      <c r="DBC20" s="13"/>
      <c r="DBD20" s="69"/>
      <c r="DBQ20" s="13"/>
      <c r="DBR20" s="69"/>
      <c r="DCE20" s="13"/>
      <c r="DCF20" s="69"/>
      <c r="DCS20" s="13"/>
      <c r="DCT20" s="69"/>
      <c r="DDG20" s="13"/>
      <c r="DDH20" s="69"/>
      <c r="DDU20" s="13"/>
      <c r="DDV20" s="69"/>
      <c r="DEI20" s="13"/>
      <c r="DEJ20" s="69"/>
      <c r="DEW20" s="13"/>
      <c r="DEX20" s="69"/>
      <c r="DFK20" s="13"/>
      <c r="DFL20" s="69"/>
      <c r="DFY20" s="13"/>
      <c r="DFZ20" s="69"/>
      <c r="DGM20" s="13"/>
      <c r="DGN20" s="69"/>
      <c r="DHA20" s="13"/>
      <c r="DHB20" s="69"/>
      <c r="DHO20" s="13"/>
      <c r="DHP20" s="69"/>
      <c r="DIC20" s="13"/>
      <c r="DID20" s="69"/>
      <c r="DIQ20" s="13"/>
      <c r="DIR20" s="69"/>
      <c r="DJE20" s="13"/>
      <c r="DJF20" s="69"/>
      <c r="DJS20" s="13"/>
      <c r="DJT20" s="69"/>
      <c r="DKG20" s="13"/>
      <c r="DKH20" s="69"/>
      <c r="DKU20" s="13"/>
      <c r="DKV20" s="69"/>
      <c r="DLI20" s="13"/>
      <c r="DLJ20" s="69"/>
      <c r="DLW20" s="13"/>
      <c r="DLX20" s="69"/>
      <c r="DMK20" s="13"/>
      <c r="DML20" s="69"/>
      <c r="DMY20" s="13"/>
      <c r="DMZ20" s="69"/>
      <c r="DNM20" s="13"/>
      <c r="DNN20" s="69"/>
      <c r="DOA20" s="13"/>
      <c r="DOB20" s="69"/>
      <c r="DOO20" s="13"/>
      <c r="DOP20" s="69"/>
      <c r="DPC20" s="13"/>
      <c r="DPD20" s="69"/>
      <c r="DPQ20" s="13"/>
      <c r="DPR20" s="69"/>
      <c r="DQE20" s="13"/>
      <c r="DQF20" s="69"/>
      <c r="DQS20" s="13"/>
      <c r="DQT20" s="69"/>
      <c r="DRG20" s="13"/>
      <c r="DRH20" s="69"/>
      <c r="DRU20" s="13"/>
      <c r="DRV20" s="69"/>
      <c r="DSI20" s="13"/>
      <c r="DSJ20" s="69"/>
      <c r="DSW20" s="13"/>
      <c r="DSX20" s="69"/>
      <c r="DTK20" s="13"/>
      <c r="DTL20" s="69"/>
      <c r="DTY20" s="13"/>
      <c r="DTZ20" s="69"/>
      <c r="DUM20" s="13"/>
      <c r="DUN20" s="69"/>
      <c r="DVA20" s="13"/>
      <c r="DVB20" s="69"/>
      <c r="DVO20" s="13"/>
      <c r="DVP20" s="69"/>
      <c r="DWC20" s="13"/>
      <c r="DWD20" s="69"/>
      <c r="DWQ20" s="13"/>
      <c r="DWR20" s="69"/>
      <c r="DXE20" s="13"/>
      <c r="DXF20" s="69"/>
      <c r="DXS20" s="13"/>
      <c r="DXT20" s="69"/>
      <c r="DYG20" s="13"/>
      <c r="DYH20" s="69"/>
      <c r="DYU20" s="13"/>
      <c r="DYV20" s="69"/>
      <c r="DZI20" s="13"/>
      <c r="DZJ20" s="69"/>
      <c r="DZW20" s="13"/>
      <c r="DZX20" s="69"/>
      <c r="EAK20" s="13"/>
      <c r="EAL20" s="69"/>
      <c r="EAY20" s="13"/>
      <c r="EAZ20" s="69"/>
      <c r="EBM20" s="13"/>
      <c r="EBN20" s="69"/>
      <c r="ECA20" s="13"/>
      <c r="ECB20" s="69"/>
      <c r="ECO20" s="13"/>
      <c r="ECP20" s="69"/>
      <c r="EDC20" s="13"/>
      <c r="EDD20" s="69"/>
      <c r="EDQ20" s="13"/>
      <c r="EDR20" s="69"/>
      <c r="EEE20" s="13"/>
      <c r="EEF20" s="69"/>
      <c r="EES20" s="13"/>
      <c r="EET20" s="69"/>
      <c r="EFG20" s="13"/>
      <c r="EFH20" s="69"/>
      <c r="EFU20" s="13"/>
      <c r="EFV20" s="69"/>
      <c r="EGI20" s="13"/>
      <c r="EGJ20" s="69"/>
      <c r="EGW20" s="13"/>
      <c r="EGX20" s="69"/>
      <c r="EHK20" s="13"/>
      <c r="EHL20" s="69"/>
      <c r="EHY20" s="13"/>
      <c r="EHZ20" s="69"/>
      <c r="EIM20" s="13"/>
      <c r="EIN20" s="69"/>
      <c r="EJA20" s="13"/>
      <c r="EJB20" s="69"/>
      <c r="EJO20" s="13"/>
      <c r="EJP20" s="69"/>
      <c r="EKC20" s="13"/>
      <c r="EKD20" s="69"/>
      <c r="EKQ20" s="13"/>
      <c r="EKR20" s="69"/>
      <c r="ELE20" s="13"/>
      <c r="ELF20" s="69"/>
      <c r="ELS20" s="13"/>
      <c r="ELT20" s="69"/>
      <c r="EMG20" s="13"/>
      <c r="EMH20" s="69"/>
      <c r="EMU20" s="13"/>
      <c r="EMV20" s="69"/>
      <c r="ENI20" s="13"/>
      <c r="ENJ20" s="69"/>
      <c r="ENW20" s="13"/>
      <c r="ENX20" s="69"/>
      <c r="EOK20" s="13"/>
      <c r="EOL20" s="69"/>
      <c r="EOY20" s="13"/>
      <c r="EOZ20" s="69"/>
      <c r="EPM20" s="13"/>
      <c r="EPN20" s="69"/>
      <c r="EQA20" s="13"/>
      <c r="EQB20" s="69"/>
      <c r="EQO20" s="13"/>
      <c r="EQP20" s="69"/>
      <c r="ERC20" s="13"/>
      <c r="ERD20" s="69"/>
      <c r="ERQ20" s="13"/>
      <c r="ERR20" s="69"/>
      <c r="ESE20" s="13"/>
      <c r="ESF20" s="69"/>
      <c r="ESS20" s="13"/>
      <c r="EST20" s="69"/>
      <c r="ETG20" s="13"/>
      <c r="ETH20" s="69"/>
      <c r="ETU20" s="13"/>
      <c r="ETV20" s="69"/>
      <c r="EUI20" s="13"/>
      <c r="EUJ20" s="69"/>
      <c r="EUW20" s="13"/>
      <c r="EUX20" s="69"/>
      <c r="EVK20" s="13"/>
      <c r="EVL20" s="69"/>
      <c r="EVY20" s="13"/>
      <c r="EVZ20" s="69"/>
      <c r="EWM20" s="13"/>
      <c r="EWN20" s="69"/>
      <c r="EXA20" s="13"/>
      <c r="EXB20" s="69"/>
      <c r="EXO20" s="13"/>
      <c r="EXP20" s="69"/>
      <c r="EYC20" s="13"/>
      <c r="EYD20" s="69"/>
      <c r="EYQ20" s="13"/>
      <c r="EYR20" s="69"/>
      <c r="EZE20" s="13"/>
      <c r="EZF20" s="69"/>
      <c r="EZS20" s="13"/>
      <c r="EZT20" s="69"/>
      <c r="FAG20" s="13"/>
      <c r="FAH20" s="69"/>
      <c r="FAU20" s="13"/>
      <c r="FAV20" s="69"/>
      <c r="FBI20" s="13"/>
      <c r="FBJ20" s="69"/>
      <c r="FBW20" s="13"/>
      <c r="FBX20" s="69"/>
      <c r="FCK20" s="13"/>
      <c r="FCL20" s="69"/>
      <c r="FCY20" s="13"/>
      <c r="FCZ20" s="69"/>
      <c r="FDM20" s="13"/>
      <c r="FDN20" s="69"/>
      <c r="FEA20" s="13"/>
      <c r="FEB20" s="69"/>
      <c r="FEO20" s="13"/>
      <c r="FEP20" s="69"/>
      <c r="FFC20" s="13"/>
      <c r="FFD20" s="69"/>
      <c r="FFQ20" s="13"/>
      <c r="FFR20" s="69"/>
      <c r="FGE20" s="13"/>
      <c r="FGF20" s="69"/>
      <c r="FGS20" s="13"/>
      <c r="FGT20" s="69"/>
      <c r="FHG20" s="13"/>
      <c r="FHH20" s="69"/>
      <c r="FHU20" s="13"/>
      <c r="FHV20" s="69"/>
      <c r="FII20" s="13"/>
      <c r="FIJ20" s="69"/>
      <c r="FIW20" s="13"/>
      <c r="FIX20" s="69"/>
      <c r="FJK20" s="13"/>
      <c r="FJL20" s="69"/>
      <c r="FJY20" s="13"/>
      <c r="FJZ20" s="69"/>
      <c r="FKM20" s="13"/>
      <c r="FKN20" s="69"/>
      <c r="FLA20" s="13"/>
      <c r="FLB20" s="69"/>
      <c r="FLO20" s="13"/>
      <c r="FLP20" s="69"/>
      <c r="FMC20" s="13"/>
      <c r="FMD20" s="69"/>
      <c r="FMQ20" s="13"/>
      <c r="FMR20" s="69"/>
      <c r="FNE20" s="13"/>
      <c r="FNF20" s="69"/>
      <c r="FNS20" s="13"/>
      <c r="FNT20" s="69"/>
      <c r="FOG20" s="13"/>
      <c r="FOH20" s="69"/>
      <c r="FOU20" s="13"/>
      <c r="FOV20" s="69"/>
      <c r="FPI20" s="13"/>
      <c r="FPJ20" s="69"/>
      <c r="FPW20" s="13"/>
      <c r="FPX20" s="69"/>
      <c r="FQK20" s="13"/>
      <c r="FQL20" s="69"/>
      <c r="FQY20" s="13"/>
      <c r="FQZ20" s="69"/>
      <c r="FRM20" s="13"/>
      <c r="FRN20" s="69"/>
      <c r="FSA20" s="13"/>
      <c r="FSB20" s="69"/>
      <c r="FSO20" s="13"/>
      <c r="FSP20" s="69"/>
      <c r="FTC20" s="13"/>
      <c r="FTD20" s="69"/>
      <c r="FTQ20" s="13"/>
      <c r="FTR20" s="69"/>
      <c r="FUE20" s="13"/>
      <c r="FUF20" s="69"/>
      <c r="FUS20" s="13"/>
      <c r="FUT20" s="69"/>
      <c r="FVG20" s="13"/>
      <c r="FVH20" s="69"/>
      <c r="FVU20" s="13"/>
      <c r="FVV20" s="69"/>
      <c r="FWI20" s="13"/>
      <c r="FWJ20" s="69"/>
      <c r="FWW20" s="13"/>
      <c r="FWX20" s="69"/>
      <c r="FXK20" s="13"/>
      <c r="FXL20" s="69"/>
      <c r="FXY20" s="13"/>
      <c r="FXZ20" s="69"/>
      <c r="FYM20" s="13"/>
      <c r="FYN20" s="69"/>
      <c r="FZA20" s="13"/>
      <c r="FZB20" s="69"/>
      <c r="FZO20" s="13"/>
      <c r="FZP20" s="69"/>
      <c r="GAC20" s="13"/>
      <c r="GAD20" s="69"/>
      <c r="GAQ20" s="13"/>
      <c r="GAR20" s="69"/>
      <c r="GBE20" s="13"/>
      <c r="GBF20" s="69"/>
      <c r="GBS20" s="13"/>
      <c r="GBT20" s="69"/>
      <c r="GCG20" s="13"/>
      <c r="GCH20" s="69"/>
      <c r="GCU20" s="13"/>
      <c r="GCV20" s="69"/>
      <c r="GDI20" s="13"/>
      <c r="GDJ20" s="69"/>
      <c r="GDW20" s="13"/>
      <c r="GDX20" s="69"/>
      <c r="GEK20" s="13"/>
      <c r="GEL20" s="69"/>
      <c r="GEY20" s="13"/>
      <c r="GEZ20" s="69"/>
      <c r="GFM20" s="13"/>
      <c r="GFN20" s="69"/>
      <c r="GGA20" s="13"/>
      <c r="GGB20" s="69"/>
      <c r="GGO20" s="13"/>
      <c r="GGP20" s="69"/>
      <c r="GHC20" s="13"/>
      <c r="GHD20" s="69"/>
      <c r="GHQ20" s="13"/>
      <c r="GHR20" s="69"/>
      <c r="GIE20" s="13"/>
      <c r="GIF20" s="69"/>
      <c r="GIS20" s="13"/>
      <c r="GIT20" s="69"/>
      <c r="GJG20" s="13"/>
      <c r="GJH20" s="69"/>
      <c r="GJU20" s="13"/>
      <c r="GJV20" s="69"/>
      <c r="GKI20" s="13"/>
      <c r="GKJ20" s="69"/>
      <c r="GKW20" s="13"/>
      <c r="GKX20" s="69"/>
      <c r="GLK20" s="13"/>
      <c r="GLL20" s="69"/>
      <c r="GLY20" s="13"/>
      <c r="GLZ20" s="69"/>
      <c r="GMM20" s="13"/>
      <c r="GMN20" s="69"/>
      <c r="GNA20" s="13"/>
      <c r="GNB20" s="69"/>
      <c r="GNO20" s="13"/>
      <c r="GNP20" s="69"/>
      <c r="GOC20" s="13"/>
      <c r="GOD20" s="69"/>
      <c r="GOQ20" s="13"/>
      <c r="GOR20" s="69"/>
      <c r="GPE20" s="13"/>
      <c r="GPF20" s="69"/>
      <c r="GPS20" s="13"/>
      <c r="GPT20" s="69"/>
      <c r="GQG20" s="13"/>
      <c r="GQH20" s="69"/>
      <c r="GQU20" s="13"/>
      <c r="GQV20" s="69"/>
      <c r="GRI20" s="13"/>
      <c r="GRJ20" s="69"/>
      <c r="GRW20" s="13"/>
      <c r="GRX20" s="69"/>
      <c r="GSK20" s="13"/>
      <c r="GSL20" s="69"/>
      <c r="GSY20" s="13"/>
      <c r="GSZ20" s="69"/>
      <c r="GTM20" s="13"/>
      <c r="GTN20" s="69"/>
      <c r="GUA20" s="13"/>
      <c r="GUB20" s="69"/>
      <c r="GUO20" s="13"/>
      <c r="GUP20" s="69"/>
      <c r="GVC20" s="13"/>
      <c r="GVD20" s="69"/>
      <c r="GVQ20" s="13"/>
      <c r="GVR20" s="69"/>
      <c r="GWE20" s="13"/>
      <c r="GWF20" s="69"/>
      <c r="GWS20" s="13"/>
      <c r="GWT20" s="69"/>
      <c r="GXG20" s="13"/>
      <c r="GXH20" s="69"/>
      <c r="GXU20" s="13"/>
      <c r="GXV20" s="69"/>
      <c r="GYI20" s="13"/>
      <c r="GYJ20" s="69"/>
      <c r="GYW20" s="13"/>
      <c r="GYX20" s="69"/>
      <c r="GZK20" s="13"/>
      <c r="GZL20" s="69"/>
      <c r="GZY20" s="13"/>
      <c r="GZZ20" s="69"/>
      <c r="HAM20" s="13"/>
      <c r="HAN20" s="69"/>
      <c r="HBA20" s="13"/>
      <c r="HBB20" s="69"/>
      <c r="HBO20" s="13"/>
      <c r="HBP20" s="69"/>
      <c r="HCC20" s="13"/>
      <c r="HCD20" s="69"/>
      <c r="HCQ20" s="13"/>
      <c r="HCR20" s="69"/>
      <c r="HDE20" s="13"/>
      <c r="HDF20" s="69"/>
      <c r="HDS20" s="13"/>
      <c r="HDT20" s="69"/>
      <c r="HEG20" s="13"/>
      <c r="HEH20" s="69"/>
      <c r="HEU20" s="13"/>
      <c r="HEV20" s="69"/>
      <c r="HFI20" s="13"/>
      <c r="HFJ20" s="69"/>
      <c r="HFW20" s="13"/>
      <c r="HFX20" s="69"/>
      <c r="HGK20" s="13"/>
      <c r="HGL20" s="69"/>
      <c r="HGY20" s="13"/>
      <c r="HGZ20" s="69"/>
      <c r="HHM20" s="13"/>
      <c r="HHN20" s="69"/>
      <c r="HIA20" s="13"/>
      <c r="HIB20" s="69"/>
      <c r="HIO20" s="13"/>
      <c r="HIP20" s="69"/>
      <c r="HJC20" s="13"/>
      <c r="HJD20" s="69"/>
      <c r="HJQ20" s="13"/>
      <c r="HJR20" s="69"/>
      <c r="HKE20" s="13"/>
      <c r="HKF20" s="69"/>
      <c r="HKS20" s="13"/>
      <c r="HKT20" s="69"/>
      <c r="HLG20" s="13"/>
      <c r="HLH20" s="69"/>
      <c r="HLU20" s="13"/>
      <c r="HLV20" s="69"/>
      <c r="HMI20" s="13"/>
      <c r="HMJ20" s="69"/>
      <c r="HMW20" s="13"/>
      <c r="HMX20" s="69"/>
      <c r="HNK20" s="13"/>
      <c r="HNL20" s="69"/>
      <c r="HNY20" s="13"/>
      <c r="HNZ20" s="69"/>
      <c r="HOM20" s="13"/>
      <c r="HON20" s="69"/>
      <c r="HPA20" s="13"/>
      <c r="HPB20" s="69"/>
      <c r="HPO20" s="13"/>
      <c r="HPP20" s="69"/>
      <c r="HQC20" s="13"/>
      <c r="HQD20" s="69"/>
      <c r="HQQ20" s="13"/>
      <c r="HQR20" s="69"/>
      <c r="HRE20" s="13"/>
      <c r="HRF20" s="69"/>
      <c r="HRS20" s="13"/>
      <c r="HRT20" s="69"/>
      <c r="HSG20" s="13"/>
      <c r="HSH20" s="69"/>
      <c r="HSU20" s="13"/>
      <c r="HSV20" s="69"/>
      <c r="HTI20" s="13"/>
      <c r="HTJ20" s="69"/>
      <c r="HTW20" s="13"/>
      <c r="HTX20" s="69"/>
      <c r="HUK20" s="13"/>
      <c r="HUL20" s="69"/>
      <c r="HUY20" s="13"/>
      <c r="HUZ20" s="69"/>
      <c r="HVM20" s="13"/>
      <c r="HVN20" s="69"/>
      <c r="HWA20" s="13"/>
      <c r="HWB20" s="69"/>
      <c r="HWO20" s="13"/>
      <c r="HWP20" s="69"/>
      <c r="HXC20" s="13"/>
      <c r="HXD20" s="69"/>
      <c r="HXQ20" s="13"/>
      <c r="HXR20" s="69"/>
      <c r="HYE20" s="13"/>
      <c r="HYF20" s="69"/>
      <c r="HYS20" s="13"/>
      <c r="HYT20" s="69"/>
      <c r="HZG20" s="13"/>
      <c r="HZH20" s="69"/>
      <c r="HZU20" s="13"/>
      <c r="HZV20" s="69"/>
      <c r="IAI20" s="13"/>
      <c r="IAJ20" s="69"/>
      <c r="IAW20" s="13"/>
      <c r="IAX20" s="69"/>
      <c r="IBK20" s="13"/>
      <c r="IBL20" s="69"/>
      <c r="IBY20" s="13"/>
      <c r="IBZ20" s="69"/>
      <c r="ICM20" s="13"/>
      <c r="ICN20" s="69"/>
      <c r="IDA20" s="13"/>
      <c r="IDB20" s="69"/>
      <c r="IDO20" s="13"/>
      <c r="IDP20" s="69"/>
      <c r="IEC20" s="13"/>
      <c r="IED20" s="69"/>
      <c r="IEQ20" s="13"/>
      <c r="IER20" s="69"/>
      <c r="IFE20" s="13"/>
      <c r="IFF20" s="69"/>
      <c r="IFS20" s="13"/>
      <c r="IFT20" s="69"/>
      <c r="IGG20" s="13"/>
      <c r="IGH20" s="69"/>
      <c r="IGU20" s="13"/>
      <c r="IGV20" s="69"/>
      <c r="IHI20" s="13"/>
      <c r="IHJ20" s="69"/>
      <c r="IHW20" s="13"/>
      <c r="IHX20" s="69"/>
      <c r="IIK20" s="13"/>
      <c r="IIL20" s="69"/>
      <c r="IIY20" s="13"/>
      <c r="IIZ20" s="69"/>
      <c r="IJM20" s="13"/>
      <c r="IJN20" s="69"/>
      <c r="IKA20" s="13"/>
      <c r="IKB20" s="69"/>
      <c r="IKO20" s="13"/>
      <c r="IKP20" s="69"/>
      <c r="ILC20" s="13"/>
      <c r="ILD20" s="69"/>
      <c r="ILQ20" s="13"/>
      <c r="ILR20" s="69"/>
      <c r="IME20" s="13"/>
      <c r="IMF20" s="69"/>
      <c r="IMS20" s="13"/>
      <c r="IMT20" s="69"/>
      <c r="ING20" s="13"/>
      <c r="INH20" s="69"/>
      <c r="INU20" s="13"/>
      <c r="INV20" s="69"/>
      <c r="IOI20" s="13"/>
      <c r="IOJ20" s="69"/>
      <c r="IOW20" s="13"/>
      <c r="IOX20" s="69"/>
      <c r="IPK20" s="13"/>
      <c r="IPL20" s="69"/>
      <c r="IPY20" s="13"/>
      <c r="IPZ20" s="69"/>
      <c r="IQM20" s="13"/>
      <c r="IQN20" s="69"/>
      <c r="IRA20" s="13"/>
      <c r="IRB20" s="69"/>
      <c r="IRO20" s="13"/>
      <c r="IRP20" s="69"/>
      <c r="ISC20" s="13"/>
      <c r="ISD20" s="69"/>
      <c r="ISQ20" s="13"/>
      <c r="ISR20" s="69"/>
      <c r="ITE20" s="13"/>
      <c r="ITF20" s="69"/>
      <c r="ITS20" s="13"/>
      <c r="ITT20" s="69"/>
      <c r="IUG20" s="13"/>
      <c r="IUH20" s="69"/>
      <c r="IUU20" s="13"/>
      <c r="IUV20" s="69"/>
      <c r="IVI20" s="13"/>
      <c r="IVJ20" s="69"/>
      <c r="IVW20" s="13"/>
      <c r="IVX20" s="69"/>
      <c r="IWK20" s="13"/>
      <c r="IWL20" s="69"/>
      <c r="IWY20" s="13"/>
      <c r="IWZ20" s="69"/>
      <c r="IXM20" s="13"/>
      <c r="IXN20" s="69"/>
      <c r="IYA20" s="13"/>
      <c r="IYB20" s="69"/>
      <c r="IYO20" s="13"/>
      <c r="IYP20" s="69"/>
      <c r="IZC20" s="13"/>
      <c r="IZD20" s="69"/>
      <c r="IZQ20" s="13"/>
      <c r="IZR20" s="69"/>
      <c r="JAE20" s="13"/>
      <c r="JAF20" s="69"/>
      <c r="JAS20" s="13"/>
      <c r="JAT20" s="69"/>
      <c r="JBG20" s="13"/>
      <c r="JBH20" s="69"/>
      <c r="JBU20" s="13"/>
      <c r="JBV20" s="69"/>
      <c r="JCI20" s="13"/>
      <c r="JCJ20" s="69"/>
      <c r="JCW20" s="13"/>
      <c r="JCX20" s="69"/>
      <c r="JDK20" s="13"/>
      <c r="JDL20" s="69"/>
      <c r="JDY20" s="13"/>
      <c r="JDZ20" s="69"/>
      <c r="JEM20" s="13"/>
      <c r="JEN20" s="69"/>
      <c r="JFA20" s="13"/>
      <c r="JFB20" s="69"/>
      <c r="JFO20" s="13"/>
      <c r="JFP20" s="69"/>
      <c r="JGC20" s="13"/>
      <c r="JGD20" s="69"/>
      <c r="JGQ20" s="13"/>
      <c r="JGR20" s="69"/>
      <c r="JHE20" s="13"/>
      <c r="JHF20" s="69"/>
      <c r="JHS20" s="13"/>
      <c r="JHT20" s="69"/>
      <c r="JIG20" s="13"/>
      <c r="JIH20" s="69"/>
      <c r="JIU20" s="13"/>
      <c r="JIV20" s="69"/>
      <c r="JJI20" s="13"/>
      <c r="JJJ20" s="69"/>
      <c r="JJW20" s="13"/>
      <c r="JJX20" s="69"/>
      <c r="JKK20" s="13"/>
      <c r="JKL20" s="69"/>
      <c r="JKY20" s="13"/>
      <c r="JKZ20" s="69"/>
      <c r="JLM20" s="13"/>
      <c r="JLN20" s="69"/>
      <c r="JMA20" s="13"/>
      <c r="JMB20" s="69"/>
      <c r="JMO20" s="13"/>
      <c r="JMP20" s="69"/>
      <c r="JNC20" s="13"/>
      <c r="JND20" s="69"/>
      <c r="JNQ20" s="13"/>
      <c r="JNR20" s="69"/>
      <c r="JOE20" s="13"/>
      <c r="JOF20" s="69"/>
      <c r="JOS20" s="13"/>
      <c r="JOT20" s="69"/>
      <c r="JPG20" s="13"/>
      <c r="JPH20" s="69"/>
      <c r="JPU20" s="13"/>
      <c r="JPV20" s="69"/>
      <c r="JQI20" s="13"/>
      <c r="JQJ20" s="69"/>
      <c r="JQW20" s="13"/>
      <c r="JQX20" s="69"/>
      <c r="JRK20" s="13"/>
      <c r="JRL20" s="69"/>
      <c r="JRY20" s="13"/>
      <c r="JRZ20" s="69"/>
      <c r="JSM20" s="13"/>
      <c r="JSN20" s="69"/>
      <c r="JTA20" s="13"/>
      <c r="JTB20" s="69"/>
      <c r="JTO20" s="13"/>
      <c r="JTP20" s="69"/>
      <c r="JUC20" s="13"/>
      <c r="JUD20" s="69"/>
      <c r="JUQ20" s="13"/>
      <c r="JUR20" s="69"/>
      <c r="JVE20" s="13"/>
      <c r="JVF20" s="69"/>
      <c r="JVS20" s="13"/>
      <c r="JVT20" s="69"/>
      <c r="JWG20" s="13"/>
      <c r="JWH20" s="69"/>
      <c r="JWU20" s="13"/>
      <c r="JWV20" s="69"/>
      <c r="JXI20" s="13"/>
      <c r="JXJ20" s="69"/>
      <c r="JXW20" s="13"/>
      <c r="JXX20" s="69"/>
      <c r="JYK20" s="13"/>
      <c r="JYL20" s="69"/>
      <c r="JYY20" s="13"/>
      <c r="JYZ20" s="69"/>
      <c r="JZM20" s="13"/>
      <c r="JZN20" s="69"/>
      <c r="KAA20" s="13"/>
      <c r="KAB20" s="69"/>
      <c r="KAO20" s="13"/>
      <c r="KAP20" s="69"/>
      <c r="KBC20" s="13"/>
      <c r="KBD20" s="69"/>
      <c r="KBQ20" s="13"/>
      <c r="KBR20" s="69"/>
      <c r="KCE20" s="13"/>
      <c r="KCF20" s="69"/>
      <c r="KCS20" s="13"/>
      <c r="KCT20" s="69"/>
      <c r="KDG20" s="13"/>
      <c r="KDH20" s="69"/>
      <c r="KDU20" s="13"/>
      <c r="KDV20" s="69"/>
      <c r="KEI20" s="13"/>
      <c r="KEJ20" s="69"/>
      <c r="KEW20" s="13"/>
      <c r="KEX20" s="69"/>
      <c r="KFK20" s="13"/>
      <c r="KFL20" s="69"/>
      <c r="KFY20" s="13"/>
      <c r="KFZ20" s="69"/>
      <c r="KGM20" s="13"/>
      <c r="KGN20" s="69"/>
      <c r="KHA20" s="13"/>
      <c r="KHB20" s="69"/>
      <c r="KHO20" s="13"/>
      <c r="KHP20" s="69"/>
      <c r="KIC20" s="13"/>
      <c r="KID20" s="69"/>
      <c r="KIQ20" s="13"/>
      <c r="KIR20" s="69"/>
      <c r="KJE20" s="13"/>
      <c r="KJF20" s="69"/>
      <c r="KJS20" s="13"/>
      <c r="KJT20" s="69"/>
      <c r="KKG20" s="13"/>
      <c r="KKH20" s="69"/>
      <c r="KKU20" s="13"/>
      <c r="KKV20" s="69"/>
      <c r="KLI20" s="13"/>
      <c r="KLJ20" s="69"/>
      <c r="KLW20" s="13"/>
      <c r="KLX20" s="69"/>
      <c r="KMK20" s="13"/>
      <c r="KML20" s="69"/>
      <c r="KMY20" s="13"/>
      <c r="KMZ20" s="69"/>
      <c r="KNM20" s="13"/>
      <c r="KNN20" s="69"/>
      <c r="KOA20" s="13"/>
      <c r="KOB20" s="69"/>
      <c r="KOO20" s="13"/>
      <c r="KOP20" s="69"/>
      <c r="KPC20" s="13"/>
      <c r="KPD20" s="69"/>
      <c r="KPQ20" s="13"/>
      <c r="KPR20" s="69"/>
      <c r="KQE20" s="13"/>
      <c r="KQF20" s="69"/>
      <c r="KQS20" s="13"/>
      <c r="KQT20" s="69"/>
      <c r="KRG20" s="13"/>
      <c r="KRH20" s="69"/>
      <c r="KRU20" s="13"/>
      <c r="KRV20" s="69"/>
      <c r="KSI20" s="13"/>
      <c r="KSJ20" s="69"/>
      <c r="KSW20" s="13"/>
      <c r="KSX20" s="69"/>
      <c r="KTK20" s="13"/>
      <c r="KTL20" s="69"/>
      <c r="KTY20" s="13"/>
      <c r="KTZ20" s="69"/>
      <c r="KUM20" s="13"/>
      <c r="KUN20" s="69"/>
      <c r="KVA20" s="13"/>
      <c r="KVB20" s="69"/>
      <c r="KVO20" s="13"/>
      <c r="KVP20" s="69"/>
      <c r="KWC20" s="13"/>
      <c r="KWD20" s="69"/>
      <c r="KWQ20" s="13"/>
      <c r="KWR20" s="69"/>
      <c r="KXE20" s="13"/>
      <c r="KXF20" s="69"/>
      <c r="KXS20" s="13"/>
      <c r="KXT20" s="69"/>
      <c r="KYG20" s="13"/>
      <c r="KYH20" s="69"/>
      <c r="KYU20" s="13"/>
      <c r="KYV20" s="69"/>
      <c r="KZI20" s="13"/>
      <c r="KZJ20" s="69"/>
      <c r="KZW20" s="13"/>
      <c r="KZX20" s="69"/>
      <c r="LAK20" s="13"/>
      <c r="LAL20" s="69"/>
      <c r="LAY20" s="13"/>
      <c r="LAZ20" s="69"/>
      <c r="LBM20" s="13"/>
      <c r="LBN20" s="69"/>
      <c r="LCA20" s="13"/>
      <c r="LCB20" s="69"/>
      <c r="LCO20" s="13"/>
      <c r="LCP20" s="69"/>
      <c r="LDC20" s="13"/>
      <c r="LDD20" s="69"/>
      <c r="LDQ20" s="13"/>
      <c r="LDR20" s="69"/>
      <c r="LEE20" s="13"/>
      <c r="LEF20" s="69"/>
      <c r="LES20" s="13"/>
      <c r="LET20" s="69"/>
      <c r="LFG20" s="13"/>
      <c r="LFH20" s="69"/>
      <c r="LFU20" s="13"/>
      <c r="LFV20" s="69"/>
      <c r="LGI20" s="13"/>
      <c r="LGJ20" s="69"/>
      <c r="LGW20" s="13"/>
      <c r="LGX20" s="69"/>
      <c r="LHK20" s="13"/>
      <c r="LHL20" s="69"/>
      <c r="LHY20" s="13"/>
      <c r="LHZ20" s="69"/>
      <c r="LIM20" s="13"/>
      <c r="LIN20" s="69"/>
      <c r="LJA20" s="13"/>
      <c r="LJB20" s="69"/>
      <c r="LJO20" s="13"/>
      <c r="LJP20" s="69"/>
      <c r="LKC20" s="13"/>
      <c r="LKD20" s="69"/>
      <c r="LKQ20" s="13"/>
      <c r="LKR20" s="69"/>
      <c r="LLE20" s="13"/>
      <c r="LLF20" s="69"/>
      <c r="LLS20" s="13"/>
      <c r="LLT20" s="69"/>
      <c r="LMG20" s="13"/>
      <c r="LMH20" s="69"/>
      <c r="LMU20" s="13"/>
      <c r="LMV20" s="69"/>
      <c r="LNI20" s="13"/>
      <c r="LNJ20" s="69"/>
      <c r="LNW20" s="13"/>
      <c r="LNX20" s="69"/>
      <c r="LOK20" s="13"/>
      <c r="LOL20" s="69"/>
      <c r="LOY20" s="13"/>
      <c r="LOZ20" s="69"/>
      <c r="LPM20" s="13"/>
      <c r="LPN20" s="69"/>
      <c r="LQA20" s="13"/>
      <c r="LQB20" s="69"/>
      <c r="LQO20" s="13"/>
      <c r="LQP20" s="69"/>
      <c r="LRC20" s="13"/>
      <c r="LRD20" s="69"/>
      <c r="LRQ20" s="13"/>
      <c r="LRR20" s="69"/>
      <c r="LSE20" s="13"/>
      <c r="LSF20" s="69"/>
      <c r="LSS20" s="13"/>
      <c r="LST20" s="69"/>
      <c r="LTG20" s="13"/>
      <c r="LTH20" s="69"/>
      <c r="LTU20" s="13"/>
      <c r="LTV20" s="69"/>
      <c r="LUI20" s="13"/>
      <c r="LUJ20" s="69"/>
      <c r="LUW20" s="13"/>
      <c r="LUX20" s="69"/>
      <c r="LVK20" s="13"/>
      <c r="LVL20" s="69"/>
      <c r="LVY20" s="13"/>
      <c r="LVZ20" s="69"/>
      <c r="LWM20" s="13"/>
      <c r="LWN20" s="69"/>
      <c r="LXA20" s="13"/>
      <c r="LXB20" s="69"/>
      <c r="LXO20" s="13"/>
      <c r="LXP20" s="69"/>
      <c r="LYC20" s="13"/>
      <c r="LYD20" s="69"/>
      <c r="LYQ20" s="13"/>
      <c r="LYR20" s="69"/>
      <c r="LZE20" s="13"/>
      <c r="LZF20" s="69"/>
      <c r="LZS20" s="13"/>
      <c r="LZT20" s="69"/>
      <c r="MAG20" s="13"/>
      <c r="MAH20" s="69"/>
      <c r="MAU20" s="13"/>
      <c r="MAV20" s="69"/>
      <c r="MBI20" s="13"/>
      <c r="MBJ20" s="69"/>
      <c r="MBW20" s="13"/>
      <c r="MBX20" s="69"/>
      <c r="MCK20" s="13"/>
      <c r="MCL20" s="69"/>
      <c r="MCY20" s="13"/>
      <c r="MCZ20" s="69"/>
      <c r="MDM20" s="13"/>
      <c r="MDN20" s="69"/>
      <c r="MEA20" s="13"/>
      <c r="MEB20" s="69"/>
      <c r="MEO20" s="13"/>
      <c r="MEP20" s="69"/>
      <c r="MFC20" s="13"/>
      <c r="MFD20" s="69"/>
      <c r="MFQ20" s="13"/>
      <c r="MFR20" s="69"/>
      <c r="MGE20" s="13"/>
      <c r="MGF20" s="69"/>
      <c r="MGS20" s="13"/>
      <c r="MGT20" s="69"/>
      <c r="MHG20" s="13"/>
      <c r="MHH20" s="69"/>
      <c r="MHU20" s="13"/>
      <c r="MHV20" s="69"/>
      <c r="MII20" s="13"/>
      <c r="MIJ20" s="69"/>
      <c r="MIW20" s="13"/>
      <c r="MIX20" s="69"/>
      <c r="MJK20" s="13"/>
      <c r="MJL20" s="69"/>
      <c r="MJY20" s="13"/>
      <c r="MJZ20" s="69"/>
      <c r="MKM20" s="13"/>
      <c r="MKN20" s="69"/>
      <c r="MLA20" s="13"/>
      <c r="MLB20" s="69"/>
      <c r="MLO20" s="13"/>
      <c r="MLP20" s="69"/>
      <c r="MMC20" s="13"/>
      <c r="MMD20" s="69"/>
      <c r="MMQ20" s="13"/>
      <c r="MMR20" s="69"/>
      <c r="MNE20" s="13"/>
      <c r="MNF20" s="69"/>
      <c r="MNS20" s="13"/>
      <c r="MNT20" s="69"/>
      <c r="MOG20" s="13"/>
      <c r="MOH20" s="69"/>
      <c r="MOU20" s="13"/>
      <c r="MOV20" s="69"/>
      <c r="MPI20" s="13"/>
      <c r="MPJ20" s="69"/>
      <c r="MPW20" s="13"/>
      <c r="MPX20" s="69"/>
      <c r="MQK20" s="13"/>
      <c r="MQL20" s="69"/>
      <c r="MQY20" s="13"/>
      <c r="MQZ20" s="69"/>
      <c r="MRM20" s="13"/>
      <c r="MRN20" s="69"/>
      <c r="MSA20" s="13"/>
      <c r="MSB20" s="69"/>
      <c r="MSO20" s="13"/>
      <c r="MSP20" s="69"/>
      <c r="MTC20" s="13"/>
      <c r="MTD20" s="69"/>
      <c r="MTQ20" s="13"/>
      <c r="MTR20" s="69"/>
      <c r="MUE20" s="13"/>
      <c r="MUF20" s="69"/>
      <c r="MUS20" s="13"/>
      <c r="MUT20" s="69"/>
      <c r="MVG20" s="13"/>
      <c r="MVH20" s="69"/>
      <c r="MVU20" s="13"/>
      <c r="MVV20" s="69"/>
      <c r="MWI20" s="13"/>
      <c r="MWJ20" s="69"/>
      <c r="MWW20" s="13"/>
      <c r="MWX20" s="69"/>
      <c r="MXK20" s="13"/>
      <c r="MXL20" s="69"/>
      <c r="MXY20" s="13"/>
      <c r="MXZ20" s="69"/>
      <c r="MYM20" s="13"/>
      <c r="MYN20" s="69"/>
      <c r="MZA20" s="13"/>
      <c r="MZB20" s="69"/>
      <c r="MZO20" s="13"/>
      <c r="MZP20" s="69"/>
      <c r="NAC20" s="13"/>
      <c r="NAD20" s="69"/>
      <c r="NAQ20" s="13"/>
      <c r="NAR20" s="69"/>
      <c r="NBE20" s="13"/>
      <c r="NBF20" s="69"/>
      <c r="NBS20" s="13"/>
      <c r="NBT20" s="69"/>
      <c r="NCG20" s="13"/>
      <c r="NCH20" s="69"/>
      <c r="NCU20" s="13"/>
      <c r="NCV20" s="69"/>
      <c r="NDI20" s="13"/>
      <c r="NDJ20" s="69"/>
      <c r="NDW20" s="13"/>
      <c r="NDX20" s="69"/>
      <c r="NEK20" s="13"/>
      <c r="NEL20" s="69"/>
      <c r="NEY20" s="13"/>
      <c r="NEZ20" s="69"/>
      <c r="NFM20" s="13"/>
      <c r="NFN20" s="69"/>
      <c r="NGA20" s="13"/>
      <c r="NGB20" s="69"/>
      <c r="NGO20" s="13"/>
      <c r="NGP20" s="69"/>
      <c r="NHC20" s="13"/>
      <c r="NHD20" s="69"/>
      <c r="NHQ20" s="13"/>
      <c r="NHR20" s="69"/>
      <c r="NIE20" s="13"/>
      <c r="NIF20" s="69"/>
      <c r="NIS20" s="13"/>
      <c r="NIT20" s="69"/>
      <c r="NJG20" s="13"/>
      <c r="NJH20" s="69"/>
      <c r="NJU20" s="13"/>
      <c r="NJV20" s="69"/>
      <c r="NKI20" s="13"/>
      <c r="NKJ20" s="69"/>
      <c r="NKW20" s="13"/>
      <c r="NKX20" s="69"/>
      <c r="NLK20" s="13"/>
      <c r="NLL20" s="69"/>
      <c r="NLY20" s="13"/>
      <c r="NLZ20" s="69"/>
      <c r="NMM20" s="13"/>
      <c r="NMN20" s="69"/>
      <c r="NNA20" s="13"/>
      <c r="NNB20" s="69"/>
      <c r="NNO20" s="13"/>
      <c r="NNP20" s="69"/>
      <c r="NOC20" s="13"/>
      <c r="NOD20" s="69"/>
      <c r="NOQ20" s="13"/>
      <c r="NOR20" s="69"/>
      <c r="NPE20" s="13"/>
      <c r="NPF20" s="69"/>
      <c r="NPS20" s="13"/>
      <c r="NPT20" s="69"/>
      <c r="NQG20" s="13"/>
      <c r="NQH20" s="69"/>
      <c r="NQU20" s="13"/>
      <c r="NQV20" s="69"/>
      <c r="NRI20" s="13"/>
      <c r="NRJ20" s="69"/>
      <c r="NRW20" s="13"/>
      <c r="NRX20" s="69"/>
      <c r="NSK20" s="13"/>
      <c r="NSL20" s="69"/>
      <c r="NSY20" s="13"/>
      <c r="NSZ20" s="69"/>
      <c r="NTM20" s="13"/>
      <c r="NTN20" s="69"/>
      <c r="NUA20" s="13"/>
      <c r="NUB20" s="69"/>
      <c r="NUO20" s="13"/>
      <c r="NUP20" s="69"/>
      <c r="NVC20" s="13"/>
      <c r="NVD20" s="69"/>
      <c r="NVQ20" s="13"/>
      <c r="NVR20" s="69"/>
      <c r="NWE20" s="13"/>
      <c r="NWF20" s="69"/>
      <c r="NWS20" s="13"/>
      <c r="NWT20" s="69"/>
      <c r="NXG20" s="13"/>
      <c r="NXH20" s="69"/>
      <c r="NXU20" s="13"/>
      <c r="NXV20" s="69"/>
      <c r="NYI20" s="13"/>
      <c r="NYJ20" s="69"/>
      <c r="NYW20" s="13"/>
      <c r="NYX20" s="69"/>
      <c r="NZK20" s="13"/>
      <c r="NZL20" s="69"/>
      <c r="NZY20" s="13"/>
      <c r="NZZ20" s="69"/>
      <c r="OAM20" s="13"/>
      <c r="OAN20" s="69"/>
      <c r="OBA20" s="13"/>
      <c r="OBB20" s="69"/>
      <c r="OBO20" s="13"/>
      <c r="OBP20" s="69"/>
      <c r="OCC20" s="13"/>
      <c r="OCD20" s="69"/>
      <c r="OCQ20" s="13"/>
      <c r="OCR20" s="69"/>
      <c r="ODE20" s="13"/>
      <c r="ODF20" s="69"/>
      <c r="ODS20" s="13"/>
      <c r="ODT20" s="69"/>
      <c r="OEG20" s="13"/>
      <c r="OEH20" s="69"/>
      <c r="OEU20" s="13"/>
      <c r="OEV20" s="69"/>
      <c r="OFI20" s="13"/>
      <c r="OFJ20" s="69"/>
      <c r="OFW20" s="13"/>
      <c r="OFX20" s="69"/>
      <c r="OGK20" s="13"/>
      <c r="OGL20" s="69"/>
      <c r="OGY20" s="13"/>
      <c r="OGZ20" s="69"/>
      <c r="OHM20" s="13"/>
      <c r="OHN20" s="69"/>
      <c r="OIA20" s="13"/>
      <c r="OIB20" s="69"/>
      <c r="OIO20" s="13"/>
      <c r="OIP20" s="69"/>
      <c r="OJC20" s="13"/>
      <c r="OJD20" s="69"/>
      <c r="OJQ20" s="13"/>
      <c r="OJR20" s="69"/>
      <c r="OKE20" s="13"/>
      <c r="OKF20" s="69"/>
      <c r="OKS20" s="13"/>
      <c r="OKT20" s="69"/>
      <c r="OLG20" s="13"/>
      <c r="OLH20" s="69"/>
      <c r="OLU20" s="13"/>
      <c r="OLV20" s="69"/>
      <c r="OMI20" s="13"/>
      <c r="OMJ20" s="69"/>
      <c r="OMW20" s="13"/>
      <c r="OMX20" s="69"/>
      <c r="ONK20" s="13"/>
      <c r="ONL20" s="69"/>
      <c r="ONY20" s="13"/>
      <c r="ONZ20" s="69"/>
      <c r="OOM20" s="13"/>
      <c r="OON20" s="69"/>
      <c r="OPA20" s="13"/>
      <c r="OPB20" s="69"/>
      <c r="OPO20" s="13"/>
      <c r="OPP20" s="69"/>
      <c r="OQC20" s="13"/>
      <c r="OQD20" s="69"/>
      <c r="OQQ20" s="13"/>
      <c r="OQR20" s="69"/>
      <c r="ORE20" s="13"/>
      <c r="ORF20" s="69"/>
      <c r="ORS20" s="13"/>
      <c r="ORT20" s="69"/>
      <c r="OSG20" s="13"/>
      <c r="OSH20" s="69"/>
      <c r="OSU20" s="13"/>
      <c r="OSV20" s="69"/>
      <c r="OTI20" s="13"/>
      <c r="OTJ20" s="69"/>
      <c r="OTW20" s="13"/>
      <c r="OTX20" s="69"/>
      <c r="OUK20" s="13"/>
      <c r="OUL20" s="69"/>
      <c r="OUY20" s="13"/>
      <c r="OUZ20" s="69"/>
      <c r="OVM20" s="13"/>
      <c r="OVN20" s="69"/>
      <c r="OWA20" s="13"/>
      <c r="OWB20" s="69"/>
      <c r="OWO20" s="13"/>
      <c r="OWP20" s="69"/>
      <c r="OXC20" s="13"/>
      <c r="OXD20" s="69"/>
      <c r="OXQ20" s="13"/>
      <c r="OXR20" s="69"/>
      <c r="OYE20" s="13"/>
      <c r="OYF20" s="69"/>
      <c r="OYS20" s="13"/>
      <c r="OYT20" s="69"/>
      <c r="OZG20" s="13"/>
      <c r="OZH20" s="69"/>
      <c r="OZU20" s="13"/>
      <c r="OZV20" s="69"/>
      <c r="PAI20" s="13"/>
      <c r="PAJ20" s="69"/>
      <c r="PAW20" s="13"/>
      <c r="PAX20" s="69"/>
      <c r="PBK20" s="13"/>
      <c r="PBL20" s="69"/>
      <c r="PBY20" s="13"/>
      <c r="PBZ20" s="69"/>
      <c r="PCM20" s="13"/>
      <c r="PCN20" s="69"/>
      <c r="PDA20" s="13"/>
      <c r="PDB20" s="69"/>
      <c r="PDO20" s="13"/>
      <c r="PDP20" s="69"/>
      <c r="PEC20" s="13"/>
      <c r="PED20" s="69"/>
      <c r="PEQ20" s="13"/>
      <c r="PER20" s="69"/>
      <c r="PFE20" s="13"/>
      <c r="PFF20" s="69"/>
      <c r="PFS20" s="13"/>
      <c r="PFT20" s="69"/>
      <c r="PGG20" s="13"/>
      <c r="PGH20" s="69"/>
      <c r="PGU20" s="13"/>
      <c r="PGV20" s="69"/>
      <c r="PHI20" s="13"/>
      <c r="PHJ20" s="69"/>
      <c r="PHW20" s="13"/>
      <c r="PHX20" s="69"/>
      <c r="PIK20" s="13"/>
      <c r="PIL20" s="69"/>
      <c r="PIY20" s="13"/>
      <c r="PIZ20" s="69"/>
      <c r="PJM20" s="13"/>
      <c r="PJN20" s="69"/>
      <c r="PKA20" s="13"/>
      <c r="PKB20" s="69"/>
      <c r="PKO20" s="13"/>
      <c r="PKP20" s="69"/>
      <c r="PLC20" s="13"/>
      <c r="PLD20" s="69"/>
      <c r="PLQ20" s="13"/>
      <c r="PLR20" s="69"/>
      <c r="PME20" s="13"/>
      <c r="PMF20" s="69"/>
      <c r="PMS20" s="13"/>
      <c r="PMT20" s="69"/>
      <c r="PNG20" s="13"/>
      <c r="PNH20" s="69"/>
      <c r="PNU20" s="13"/>
      <c r="PNV20" s="69"/>
      <c r="POI20" s="13"/>
      <c r="POJ20" s="69"/>
      <c r="POW20" s="13"/>
      <c r="POX20" s="69"/>
      <c r="PPK20" s="13"/>
      <c r="PPL20" s="69"/>
      <c r="PPY20" s="13"/>
      <c r="PPZ20" s="69"/>
      <c r="PQM20" s="13"/>
      <c r="PQN20" s="69"/>
      <c r="PRA20" s="13"/>
      <c r="PRB20" s="69"/>
      <c r="PRO20" s="13"/>
      <c r="PRP20" s="69"/>
      <c r="PSC20" s="13"/>
      <c r="PSD20" s="69"/>
      <c r="PSQ20" s="13"/>
      <c r="PSR20" s="69"/>
      <c r="PTE20" s="13"/>
      <c r="PTF20" s="69"/>
      <c r="PTS20" s="13"/>
      <c r="PTT20" s="69"/>
      <c r="PUG20" s="13"/>
      <c r="PUH20" s="69"/>
      <c r="PUU20" s="13"/>
      <c r="PUV20" s="69"/>
      <c r="PVI20" s="13"/>
      <c r="PVJ20" s="69"/>
      <c r="PVW20" s="13"/>
      <c r="PVX20" s="69"/>
      <c r="PWK20" s="13"/>
      <c r="PWL20" s="69"/>
      <c r="PWY20" s="13"/>
      <c r="PWZ20" s="69"/>
      <c r="PXM20" s="13"/>
      <c r="PXN20" s="69"/>
      <c r="PYA20" s="13"/>
      <c r="PYB20" s="69"/>
      <c r="PYO20" s="13"/>
      <c r="PYP20" s="69"/>
      <c r="PZC20" s="13"/>
      <c r="PZD20" s="69"/>
      <c r="PZQ20" s="13"/>
      <c r="PZR20" s="69"/>
      <c r="QAE20" s="13"/>
      <c r="QAF20" s="69"/>
      <c r="QAS20" s="13"/>
      <c r="QAT20" s="69"/>
      <c r="QBG20" s="13"/>
      <c r="QBH20" s="69"/>
      <c r="QBU20" s="13"/>
      <c r="QBV20" s="69"/>
      <c r="QCI20" s="13"/>
      <c r="QCJ20" s="69"/>
      <c r="QCW20" s="13"/>
      <c r="QCX20" s="69"/>
      <c r="QDK20" s="13"/>
      <c r="QDL20" s="69"/>
      <c r="QDY20" s="13"/>
      <c r="QDZ20" s="69"/>
      <c r="QEM20" s="13"/>
      <c r="QEN20" s="69"/>
      <c r="QFA20" s="13"/>
      <c r="QFB20" s="69"/>
      <c r="QFO20" s="13"/>
      <c r="QFP20" s="69"/>
      <c r="QGC20" s="13"/>
      <c r="QGD20" s="69"/>
      <c r="QGQ20" s="13"/>
      <c r="QGR20" s="69"/>
      <c r="QHE20" s="13"/>
      <c r="QHF20" s="69"/>
      <c r="QHS20" s="13"/>
      <c r="QHT20" s="69"/>
      <c r="QIG20" s="13"/>
      <c r="QIH20" s="69"/>
      <c r="QIU20" s="13"/>
      <c r="QIV20" s="69"/>
      <c r="QJI20" s="13"/>
      <c r="QJJ20" s="69"/>
      <c r="QJW20" s="13"/>
      <c r="QJX20" s="69"/>
      <c r="QKK20" s="13"/>
      <c r="QKL20" s="69"/>
      <c r="QKY20" s="13"/>
      <c r="QKZ20" s="69"/>
      <c r="QLM20" s="13"/>
      <c r="QLN20" s="69"/>
      <c r="QMA20" s="13"/>
      <c r="QMB20" s="69"/>
      <c r="QMO20" s="13"/>
      <c r="QMP20" s="69"/>
      <c r="QNC20" s="13"/>
      <c r="QND20" s="69"/>
      <c r="QNQ20" s="13"/>
      <c r="QNR20" s="69"/>
      <c r="QOE20" s="13"/>
      <c r="QOF20" s="69"/>
      <c r="QOS20" s="13"/>
      <c r="QOT20" s="69"/>
      <c r="QPG20" s="13"/>
      <c r="QPH20" s="69"/>
      <c r="QPU20" s="13"/>
      <c r="QPV20" s="69"/>
      <c r="QQI20" s="13"/>
      <c r="QQJ20" s="69"/>
      <c r="QQW20" s="13"/>
      <c r="QQX20" s="69"/>
      <c r="QRK20" s="13"/>
      <c r="QRL20" s="69"/>
      <c r="QRY20" s="13"/>
      <c r="QRZ20" s="69"/>
      <c r="QSM20" s="13"/>
      <c r="QSN20" s="69"/>
      <c r="QTA20" s="13"/>
      <c r="QTB20" s="69"/>
      <c r="QTO20" s="13"/>
      <c r="QTP20" s="69"/>
      <c r="QUC20" s="13"/>
      <c r="QUD20" s="69"/>
      <c r="QUQ20" s="13"/>
      <c r="QUR20" s="69"/>
      <c r="QVE20" s="13"/>
      <c r="QVF20" s="69"/>
      <c r="QVS20" s="13"/>
      <c r="QVT20" s="69"/>
      <c r="QWG20" s="13"/>
      <c r="QWH20" s="69"/>
      <c r="QWU20" s="13"/>
      <c r="QWV20" s="69"/>
      <c r="QXI20" s="13"/>
      <c r="QXJ20" s="69"/>
      <c r="QXW20" s="13"/>
      <c r="QXX20" s="69"/>
      <c r="QYK20" s="13"/>
      <c r="QYL20" s="69"/>
      <c r="QYY20" s="13"/>
      <c r="QYZ20" s="69"/>
      <c r="QZM20" s="13"/>
      <c r="QZN20" s="69"/>
      <c r="RAA20" s="13"/>
      <c r="RAB20" s="69"/>
      <c r="RAO20" s="13"/>
      <c r="RAP20" s="69"/>
      <c r="RBC20" s="13"/>
      <c r="RBD20" s="69"/>
      <c r="RBQ20" s="13"/>
      <c r="RBR20" s="69"/>
      <c r="RCE20" s="13"/>
      <c r="RCF20" s="69"/>
      <c r="RCS20" s="13"/>
      <c r="RCT20" s="69"/>
      <c r="RDG20" s="13"/>
      <c r="RDH20" s="69"/>
      <c r="RDU20" s="13"/>
      <c r="RDV20" s="69"/>
      <c r="REI20" s="13"/>
      <c r="REJ20" s="69"/>
      <c r="REW20" s="13"/>
      <c r="REX20" s="69"/>
      <c r="RFK20" s="13"/>
      <c r="RFL20" s="69"/>
      <c r="RFY20" s="13"/>
      <c r="RFZ20" s="69"/>
      <c r="RGM20" s="13"/>
      <c r="RGN20" s="69"/>
      <c r="RHA20" s="13"/>
      <c r="RHB20" s="69"/>
      <c r="RHO20" s="13"/>
      <c r="RHP20" s="69"/>
      <c r="RIC20" s="13"/>
      <c r="RID20" s="69"/>
      <c r="RIQ20" s="13"/>
      <c r="RIR20" s="69"/>
      <c r="RJE20" s="13"/>
      <c r="RJF20" s="69"/>
      <c r="RJS20" s="13"/>
      <c r="RJT20" s="69"/>
      <c r="RKG20" s="13"/>
      <c r="RKH20" s="69"/>
      <c r="RKU20" s="13"/>
      <c r="RKV20" s="69"/>
      <c r="RLI20" s="13"/>
      <c r="RLJ20" s="69"/>
      <c r="RLW20" s="13"/>
      <c r="RLX20" s="69"/>
      <c r="RMK20" s="13"/>
      <c r="RML20" s="69"/>
      <c r="RMY20" s="13"/>
      <c r="RMZ20" s="69"/>
      <c r="RNM20" s="13"/>
      <c r="RNN20" s="69"/>
      <c r="ROA20" s="13"/>
      <c r="ROB20" s="69"/>
      <c r="ROO20" s="13"/>
      <c r="ROP20" s="69"/>
      <c r="RPC20" s="13"/>
      <c r="RPD20" s="69"/>
      <c r="RPQ20" s="13"/>
      <c r="RPR20" s="69"/>
      <c r="RQE20" s="13"/>
      <c r="RQF20" s="69"/>
      <c r="RQS20" s="13"/>
      <c r="RQT20" s="69"/>
      <c r="RRG20" s="13"/>
      <c r="RRH20" s="69"/>
      <c r="RRU20" s="13"/>
      <c r="RRV20" s="69"/>
      <c r="RSI20" s="13"/>
      <c r="RSJ20" s="69"/>
      <c r="RSW20" s="13"/>
      <c r="RSX20" s="69"/>
      <c r="RTK20" s="13"/>
      <c r="RTL20" s="69"/>
      <c r="RTY20" s="13"/>
      <c r="RTZ20" s="69"/>
      <c r="RUM20" s="13"/>
      <c r="RUN20" s="69"/>
      <c r="RVA20" s="13"/>
      <c r="RVB20" s="69"/>
      <c r="RVO20" s="13"/>
      <c r="RVP20" s="69"/>
      <c r="RWC20" s="13"/>
      <c r="RWD20" s="69"/>
      <c r="RWQ20" s="13"/>
      <c r="RWR20" s="69"/>
      <c r="RXE20" s="13"/>
      <c r="RXF20" s="69"/>
      <c r="RXS20" s="13"/>
      <c r="RXT20" s="69"/>
      <c r="RYG20" s="13"/>
      <c r="RYH20" s="69"/>
      <c r="RYU20" s="13"/>
      <c r="RYV20" s="69"/>
      <c r="RZI20" s="13"/>
      <c r="RZJ20" s="69"/>
      <c r="RZW20" s="13"/>
      <c r="RZX20" s="69"/>
      <c r="SAK20" s="13"/>
      <c r="SAL20" s="69"/>
      <c r="SAY20" s="13"/>
      <c r="SAZ20" s="69"/>
      <c r="SBM20" s="13"/>
      <c r="SBN20" s="69"/>
      <c r="SCA20" s="13"/>
      <c r="SCB20" s="69"/>
      <c r="SCO20" s="13"/>
      <c r="SCP20" s="69"/>
      <c r="SDC20" s="13"/>
      <c r="SDD20" s="69"/>
      <c r="SDQ20" s="13"/>
      <c r="SDR20" s="69"/>
      <c r="SEE20" s="13"/>
      <c r="SEF20" s="69"/>
      <c r="SES20" s="13"/>
      <c r="SET20" s="69"/>
      <c r="SFG20" s="13"/>
      <c r="SFH20" s="69"/>
      <c r="SFU20" s="13"/>
      <c r="SFV20" s="69"/>
      <c r="SGI20" s="13"/>
      <c r="SGJ20" s="69"/>
      <c r="SGW20" s="13"/>
      <c r="SGX20" s="69"/>
      <c r="SHK20" s="13"/>
      <c r="SHL20" s="69"/>
      <c r="SHY20" s="13"/>
      <c r="SHZ20" s="69"/>
      <c r="SIM20" s="13"/>
      <c r="SIN20" s="69"/>
      <c r="SJA20" s="13"/>
      <c r="SJB20" s="69"/>
      <c r="SJO20" s="13"/>
      <c r="SJP20" s="69"/>
      <c r="SKC20" s="13"/>
      <c r="SKD20" s="69"/>
      <c r="SKQ20" s="13"/>
      <c r="SKR20" s="69"/>
      <c r="SLE20" s="13"/>
      <c r="SLF20" s="69"/>
      <c r="SLS20" s="13"/>
      <c r="SLT20" s="69"/>
      <c r="SMG20" s="13"/>
      <c r="SMH20" s="69"/>
      <c r="SMU20" s="13"/>
      <c r="SMV20" s="69"/>
      <c r="SNI20" s="13"/>
      <c r="SNJ20" s="69"/>
      <c r="SNW20" s="13"/>
      <c r="SNX20" s="69"/>
      <c r="SOK20" s="13"/>
      <c r="SOL20" s="69"/>
      <c r="SOY20" s="13"/>
      <c r="SOZ20" s="69"/>
      <c r="SPM20" s="13"/>
      <c r="SPN20" s="69"/>
      <c r="SQA20" s="13"/>
      <c r="SQB20" s="69"/>
      <c r="SQO20" s="13"/>
      <c r="SQP20" s="69"/>
      <c r="SRC20" s="13"/>
      <c r="SRD20" s="69"/>
      <c r="SRQ20" s="13"/>
      <c r="SRR20" s="69"/>
      <c r="SSE20" s="13"/>
      <c r="SSF20" s="69"/>
      <c r="SSS20" s="13"/>
      <c r="SST20" s="69"/>
      <c r="STG20" s="13"/>
      <c r="STH20" s="69"/>
      <c r="STU20" s="13"/>
      <c r="STV20" s="69"/>
      <c r="SUI20" s="13"/>
      <c r="SUJ20" s="69"/>
      <c r="SUW20" s="13"/>
      <c r="SUX20" s="69"/>
      <c r="SVK20" s="13"/>
      <c r="SVL20" s="69"/>
      <c r="SVY20" s="13"/>
      <c r="SVZ20" s="69"/>
      <c r="SWM20" s="13"/>
      <c r="SWN20" s="69"/>
      <c r="SXA20" s="13"/>
      <c r="SXB20" s="69"/>
      <c r="SXO20" s="13"/>
      <c r="SXP20" s="69"/>
      <c r="SYC20" s="13"/>
      <c r="SYD20" s="69"/>
      <c r="SYQ20" s="13"/>
      <c r="SYR20" s="69"/>
      <c r="SZE20" s="13"/>
      <c r="SZF20" s="69"/>
      <c r="SZS20" s="13"/>
      <c r="SZT20" s="69"/>
      <c r="TAG20" s="13"/>
      <c r="TAH20" s="69"/>
      <c r="TAU20" s="13"/>
      <c r="TAV20" s="69"/>
      <c r="TBI20" s="13"/>
      <c r="TBJ20" s="69"/>
      <c r="TBW20" s="13"/>
      <c r="TBX20" s="69"/>
      <c r="TCK20" s="13"/>
      <c r="TCL20" s="69"/>
      <c r="TCY20" s="13"/>
      <c r="TCZ20" s="69"/>
      <c r="TDM20" s="13"/>
      <c r="TDN20" s="69"/>
      <c r="TEA20" s="13"/>
      <c r="TEB20" s="69"/>
      <c r="TEO20" s="13"/>
      <c r="TEP20" s="69"/>
      <c r="TFC20" s="13"/>
      <c r="TFD20" s="69"/>
      <c r="TFQ20" s="13"/>
      <c r="TFR20" s="69"/>
      <c r="TGE20" s="13"/>
      <c r="TGF20" s="69"/>
      <c r="TGS20" s="13"/>
      <c r="TGT20" s="69"/>
      <c r="THG20" s="13"/>
      <c r="THH20" s="69"/>
      <c r="THU20" s="13"/>
      <c r="THV20" s="69"/>
      <c r="TII20" s="13"/>
      <c r="TIJ20" s="69"/>
      <c r="TIW20" s="13"/>
      <c r="TIX20" s="69"/>
      <c r="TJK20" s="13"/>
      <c r="TJL20" s="69"/>
      <c r="TJY20" s="13"/>
      <c r="TJZ20" s="69"/>
      <c r="TKM20" s="13"/>
      <c r="TKN20" s="69"/>
      <c r="TLA20" s="13"/>
      <c r="TLB20" s="69"/>
      <c r="TLO20" s="13"/>
      <c r="TLP20" s="69"/>
      <c r="TMC20" s="13"/>
      <c r="TMD20" s="69"/>
      <c r="TMQ20" s="13"/>
      <c r="TMR20" s="69"/>
      <c r="TNE20" s="13"/>
      <c r="TNF20" s="69"/>
      <c r="TNS20" s="13"/>
      <c r="TNT20" s="69"/>
      <c r="TOG20" s="13"/>
      <c r="TOH20" s="69"/>
      <c r="TOU20" s="13"/>
      <c r="TOV20" s="69"/>
      <c r="TPI20" s="13"/>
      <c r="TPJ20" s="69"/>
      <c r="TPW20" s="13"/>
      <c r="TPX20" s="69"/>
      <c r="TQK20" s="13"/>
      <c r="TQL20" s="69"/>
      <c r="TQY20" s="13"/>
      <c r="TQZ20" s="69"/>
      <c r="TRM20" s="13"/>
      <c r="TRN20" s="69"/>
      <c r="TSA20" s="13"/>
      <c r="TSB20" s="69"/>
      <c r="TSO20" s="13"/>
      <c r="TSP20" s="69"/>
      <c r="TTC20" s="13"/>
      <c r="TTD20" s="69"/>
      <c r="TTQ20" s="13"/>
      <c r="TTR20" s="69"/>
      <c r="TUE20" s="13"/>
      <c r="TUF20" s="69"/>
      <c r="TUS20" s="13"/>
      <c r="TUT20" s="69"/>
      <c r="TVG20" s="13"/>
      <c r="TVH20" s="69"/>
      <c r="TVU20" s="13"/>
      <c r="TVV20" s="69"/>
      <c r="TWI20" s="13"/>
      <c r="TWJ20" s="69"/>
      <c r="TWW20" s="13"/>
      <c r="TWX20" s="69"/>
      <c r="TXK20" s="13"/>
      <c r="TXL20" s="69"/>
      <c r="TXY20" s="13"/>
      <c r="TXZ20" s="69"/>
      <c r="TYM20" s="13"/>
      <c r="TYN20" s="69"/>
      <c r="TZA20" s="13"/>
      <c r="TZB20" s="69"/>
      <c r="TZO20" s="13"/>
      <c r="TZP20" s="69"/>
      <c r="UAC20" s="13"/>
      <c r="UAD20" s="69"/>
      <c r="UAQ20" s="13"/>
      <c r="UAR20" s="69"/>
      <c r="UBE20" s="13"/>
      <c r="UBF20" s="69"/>
      <c r="UBS20" s="13"/>
      <c r="UBT20" s="69"/>
      <c r="UCG20" s="13"/>
      <c r="UCH20" s="69"/>
      <c r="UCU20" s="13"/>
      <c r="UCV20" s="69"/>
      <c r="UDI20" s="13"/>
      <c r="UDJ20" s="69"/>
      <c r="UDW20" s="13"/>
      <c r="UDX20" s="69"/>
      <c r="UEK20" s="13"/>
      <c r="UEL20" s="69"/>
      <c r="UEY20" s="13"/>
      <c r="UEZ20" s="69"/>
      <c r="UFM20" s="13"/>
      <c r="UFN20" s="69"/>
      <c r="UGA20" s="13"/>
      <c r="UGB20" s="69"/>
      <c r="UGO20" s="13"/>
      <c r="UGP20" s="69"/>
      <c r="UHC20" s="13"/>
      <c r="UHD20" s="69"/>
      <c r="UHQ20" s="13"/>
      <c r="UHR20" s="69"/>
      <c r="UIE20" s="13"/>
      <c r="UIF20" s="69"/>
      <c r="UIS20" s="13"/>
      <c r="UIT20" s="69"/>
      <c r="UJG20" s="13"/>
      <c r="UJH20" s="69"/>
      <c r="UJU20" s="13"/>
      <c r="UJV20" s="69"/>
      <c r="UKI20" s="13"/>
      <c r="UKJ20" s="69"/>
      <c r="UKW20" s="13"/>
      <c r="UKX20" s="69"/>
      <c r="ULK20" s="13"/>
      <c r="ULL20" s="69"/>
      <c r="ULY20" s="13"/>
      <c r="ULZ20" s="69"/>
      <c r="UMM20" s="13"/>
      <c r="UMN20" s="69"/>
      <c r="UNA20" s="13"/>
      <c r="UNB20" s="69"/>
      <c r="UNO20" s="13"/>
      <c r="UNP20" s="69"/>
      <c r="UOC20" s="13"/>
      <c r="UOD20" s="69"/>
      <c r="UOQ20" s="13"/>
      <c r="UOR20" s="69"/>
      <c r="UPE20" s="13"/>
      <c r="UPF20" s="69"/>
      <c r="UPS20" s="13"/>
      <c r="UPT20" s="69"/>
      <c r="UQG20" s="13"/>
      <c r="UQH20" s="69"/>
      <c r="UQU20" s="13"/>
      <c r="UQV20" s="69"/>
      <c r="URI20" s="13"/>
      <c r="URJ20" s="69"/>
      <c r="URW20" s="13"/>
      <c r="URX20" s="69"/>
      <c r="USK20" s="13"/>
      <c r="USL20" s="69"/>
      <c r="USY20" s="13"/>
      <c r="USZ20" s="69"/>
      <c r="UTM20" s="13"/>
      <c r="UTN20" s="69"/>
      <c r="UUA20" s="13"/>
      <c r="UUB20" s="69"/>
      <c r="UUO20" s="13"/>
      <c r="UUP20" s="69"/>
      <c r="UVC20" s="13"/>
      <c r="UVD20" s="69"/>
      <c r="UVQ20" s="13"/>
      <c r="UVR20" s="69"/>
      <c r="UWE20" s="13"/>
      <c r="UWF20" s="69"/>
      <c r="UWS20" s="13"/>
      <c r="UWT20" s="69"/>
      <c r="UXG20" s="13"/>
      <c r="UXH20" s="69"/>
      <c r="UXU20" s="13"/>
      <c r="UXV20" s="69"/>
      <c r="UYI20" s="13"/>
      <c r="UYJ20" s="69"/>
      <c r="UYW20" s="13"/>
      <c r="UYX20" s="69"/>
      <c r="UZK20" s="13"/>
      <c r="UZL20" s="69"/>
      <c r="UZY20" s="13"/>
      <c r="UZZ20" s="69"/>
      <c r="VAM20" s="13"/>
      <c r="VAN20" s="69"/>
      <c r="VBA20" s="13"/>
      <c r="VBB20" s="69"/>
      <c r="VBO20" s="13"/>
      <c r="VBP20" s="69"/>
      <c r="VCC20" s="13"/>
      <c r="VCD20" s="69"/>
      <c r="VCQ20" s="13"/>
      <c r="VCR20" s="69"/>
      <c r="VDE20" s="13"/>
      <c r="VDF20" s="69"/>
      <c r="VDS20" s="13"/>
      <c r="VDT20" s="69"/>
      <c r="VEG20" s="13"/>
      <c r="VEH20" s="69"/>
      <c r="VEU20" s="13"/>
      <c r="VEV20" s="69"/>
      <c r="VFI20" s="13"/>
      <c r="VFJ20" s="69"/>
      <c r="VFW20" s="13"/>
      <c r="VFX20" s="69"/>
      <c r="VGK20" s="13"/>
      <c r="VGL20" s="69"/>
      <c r="VGY20" s="13"/>
      <c r="VGZ20" s="69"/>
      <c r="VHM20" s="13"/>
      <c r="VHN20" s="69"/>
      <c r="VIA20" s="13"/>
      <c r="VIB20" s="69"/>
      <c r="VIO20" s="13"/>
      <c r="VIP20" s="69"/>
      <c r="VJC20" s="13"/>
      <c r="VJD20" s="69"/>
      <c r="VJQ20" s="13"/>
      <c r="VJR20" s="69"/>
      <c r="VKE20" s="13"/>
      <c r="VKF20" s="69"/>
      <c r="VKS20" s="13"/>
      <c r="VKT20" s="69"/>
      <c r="VLG20" s="13"/>
      <c r="VLH20" s="69"/>
      <c r="VLU20" s="13"/>
      <c r="VLV20" s="69"/>
      <c r="VMI20" s="13"/>
      <c r="VMJ20" s="69"/>
      <c r="VMW20" s="13"/>
      <c r="VMX20" s="69"/>
      <c r="VNK20" s="13"/>
      <c r="VNL20" s="69"/>
      <c r="VNY20" s="13"/>
      <c r="VNZ20" s="69"/>
      <c r="VOM20" s="13"/>
      <c r="VON20" s="69"/>
      <c r="VPA20" s="13"/>
      <c r="VPB20" s="69"/>
      <c r="VPO20" s="13"/>
      <c r="VPP20" s="69"/>
      <c r="VQC20" s="13"/>
      <c r="VQD20" s="69"/>
      <c r="VQQ20" s="13"/>
      <c r="VQR20" s="69"/>
      <c r="VRE20" s="13"/>
      <c r="VRF20" s="69"/>
      <c r="VRS20" s="13"/>
      <c r="VRT20" s="69"/>
      <c r="VSG20" s="13"/>
      <c r="VSH20" s="69"/>
      <c r="VSU20" s="13"/>
      <c r="VSV20" s="69"/>
      <c r="VTI20" s="13"/>
      <c r="VTJ20" s="69"/>
      <c r="VTW20" s="13"/>
      <c r="VTX20" s="69"/>
      <c r="VUK20" s="13"/>
      <c r="VUL20" s="69"/>
      <c r="VUY20" s="13"/>
      <c r="VUZ20" s="69"/>
      <c r="VVM20" s="13"/>
      <c r="VVN20" s="69"/>
      <c r="VWA20" s="13"/>
      <c r="VWB20" s="69"/>
      <c r="VWO20" s="13"/>
      <c r="VWP20" s="69"/>
      <c r="VXC20" s="13"/>
      <c r="VXD20" s="69"/>
      <c r="VXQ20" s="13"/>
      <c r="VXR20" s="69"/>
      <c r="VYE20" s="13"/>
      <c r="VYF20" s="69"/>
      <c r="VYS20" s="13"/>
      <c r="VYT20" s="69"/>
      <c r="VZG20" s="13"/>
      <c r="VZH20" s="69"/>
      <c r="VZU20" s="13"/>
      <c r="VZV20" s="69"/>
      <c r="WAI20" s="13"/>
      <c r="WAJ20" s="69"/>
      <c r="WAW20" s="13"/>
      <c r="WAX20" s="69"/>
      <c r="WBK20" s="13"/>
      <c r="WBL20" s="69"/>
      <c r="WBY20" s="13"/>
      <c r="WBZ20" s="69"/>
      <c r="WCM20" s="13"/>
      <c r="WCN20" s="69"/>
      <c r="WDA20" s="13"/>
      <c r="WDB20" s="69"/>
      <c r="WDO20" s="13"/>
      <c r="WDP20" s="69"/>
      <c r="WEC20" s="13"/>
      <c r="WED20" s="69"/>
      <c r="WEQ20" s="13"/>
      <c r="WER20" s="69"/>
      <c r="WFE20" s="13"/>
      <c r="WFF20" s="69"/>
      <c r="WFS20" s="13"/>
      <c r="WFT20" s="69"/>
      <c r="WGG20" s="13"/>
      <c r="WGH20" s="69"/>
      <c r="WGU20" s="13"/>
      <c r="WGV20" s="69"/>
      <c r="WHI20" s="13"/>
      <c r="WHJ20" s="69"/>
      <c r="WHW20" s="13"/>
      <c r="WHX20" s="69"/>
      <c r="WIK20" s="13"/>
      <c r="WIL20" s="69"/>
      <c r="WIY20" s="13"/>
      <c r="WIZ20" s="69"/>
      <c r="WJM20" s="13"/>
      <c r="WJN20" s="69"/>
      <c r="WKA20" s="13"/>
      <c r="WKB20" s="69"/>
      <c r="WKO20" s="13"/>
      <c r="WKP20" s="69"/>
      <c r="WLC20" s="13"/>
      <c r="WLD20" s="69"/>
      <c r="WLQ20" s="13"/>
      <c r="WLR20" s="69"/>
      <c r="WME20" s="13"/>
      <c r="WMF20" s="69"/>
      <c r="WMS20" s="13"/>
      <c r="WMT20" s="69"/>
      <c r="WNG20" s="13"/>
      <c r="WNH20" s="69"/>
      <c r="WNU20" s="13"/>
      <c r="WNV20" s="69"/>
      <c r="WOI20" s="13"/>
      <c r="WOJ20" s="69"/>
      <c r="WOW20" s="13"/>
      <c r="WOX20" s="69"/>
      <c r="WPK20" s="13"/>
      <c r="WPL20" s="69"/>
      <c r="WPY20" s="13"/>
      <c r="WPZ20" s="69"/>
      <c r="WQM20" s="13"/>
      <c r="WQN20" s="69"/>
      <c r="WRA20" s="13"/>
      <c r="WRB20" s="69"/>
      <c r="WRO20" s="13"/>
      <c r="WRP20" s="69"/>
      <c r="WSC20" s="13"/>
      <c r="WSD20" s="69"/>
      <c r="WSQ20" s="13"/>
      <c r="WSR20" s="69"/>
      <c r="WTE20" s="13"/>
      <c r="WTF20" s="69"/>
      <c r="WTS20" s="13"/>
      <c r="WTT20" s="69"/>
      <c r="WUG20" s="13"/>
      <c r="WUH20" s="69"/>
      <c r="WUU20" s="13"/>
      <c r="WUV20" s="69"/>
      <c r="WVI20" s="13"/>
      <c r="WVJ20" s="69"/>
      <c r="WVW20" s="13"/>
      <c r="WVX20" s="69"/>
      <c r="WWK20" s="13"/>
      <c r="WWL20" s="69"/>
      <c r="WWY20" s="13"/>
      <c r="WWZ20" s="69"/>
      <c r="WXM20" s="13"/>
      <c r="WXN20" s="69"/>
      <c r="WYA20" s="13"/>
      <c r="WYB20" s="69"/>
      <c r="WYO20" s="13"/>
      <c r="WYP20" s="69"/>
      <c r="WZC20" s="13"/>
      <c r="WZD20" s="69"/>
      <c r="WZQ20" s="13"/>
      <c r="WZR20" s="69"/>
      <c r="XAE20" s="13"/>
      <c r="XAF20" s="69"/>
      <c r="XAS20" s="13"/>
      <c r="XAT20" s="69"/>
      <c r="XBG20" s="13"/>
      <c r="XBH20" s="69"/>
      <c r="XBU20" s="13"/>
      <c r="XBV20" s="69"/>
      <c r="XCI20" s="13"/>
      <c r="XCJ20" s="69"/>
      <c r="XCW20" s="13"/>
      <c r="XCX20" s="69"/>
      <c r="XDK20" s="13"/>
      <c r="XDL20" s="69"/>
      <c r="XDY20" s="13"/>
      <c r="XDZ20" s="69"/>
      <c r="XEM20" s="13"/>
      <c r="XEN20" s="69"/>
      <c r="XFA20" s="13"/>
      <c r="XFB20" s="69"/>
    </row>
    <row r="21" spans="1:1024 1037:2046 2059:3068 3081:4090 4103:5112 5125:6134 6147:7156 7169:8192 8205:9214 9227:10236 10249:11258 11271:12280 12293:13302 13315:14324 14337:15360 15373:16382" s="1" customFormat="1" ht="16.5" customHeight="1" x14ac:dyDescent="0.25">
      <c r="A21" s="35" t="s">
        <v>14</v>
      </c>
      <c r="B21" s="36">
        <v>3777793.98</v>
      </c>
      <c r="C21" s="37">
        <v>3120751.5799999996</v>
      </c>
      <c r="D21" s="36">
        <v>3193309.89</v>
      </c>
      <c r="E21" s="37">
        <v>3116239.9499999997</v>
      </c>
      <c r="F21" s="36"/>
      <c r="G21" s="37"/>
      <c r="H21" s="36"/>
      <c r="I21" s="37"/>
      <c r="J21" s="36"/>
      <c r="K21" s="37"/>
      <c r="L21" s="36"/>
      <c r="M21" s="37"/>
      <c r="N21" s="34">
        <f>SUM('Fluxo de Caixa'!$B21:$M21)</f>
        <v>13208095.399999999</v>
      </c>
    </row>
    <row r="22" spans="1:1024 1037:2046 2059:3068 3081:4090 4103:5112 5125:6134 6147:7156 7169:8192 8205:9214 9227:10236 10249:11258 11271:12280 12293:13302 13315:14324 14337:15360 15373:16382" ht="16.5" customHeight="1" x14ac:dyDescent="0.25">
      <c r="A22" s="27" t="s">
        <v>31</v>
      </c>
      <c r="B22" s="8">
        <v>1844953.4999999998</v>
      </c>
      <c r="C22" s="28">
        <v>1769817.0400000003</v>
      </c>
      <c r="D22" s="8">
        <v>1865602.45</v>
      </c>
      <c r="E22" s="28">
        <v>1761004.4000000001</v>
      </c>
      <c r="F22" s="8"/>
      <c r="G22" s="28"/>
      <c r="H22" s="8"/>
      <c r="I22" s="28"/>
      <c r="J22" s="8"/>
      <c r="K22" s="28"/>
      <c r="L22" s="8"/>
      <c r="M22" s="28"/>
      <c r="N22" s="34">
        <f>SUM('Fluxo de Caixa'!$B22:$M22)</f>
        <v>7241377.3900000006</v>
      </c>
    </row>
    <row r="23" spans="1:1024 1037:2046 2059:3068 3081:4090 4103:5112 5125:6134 6147:7156 7169:8192 8205:9214 9227:10236 10249:11258 11271:12280 12293:13302 13315:14324 14337:15360 15373:16382" ht="16.5" customHeight="1" x14ac:dyDescent="0.25">
      <c r="A23" s="27" t="s">
        <v>33</v>
      </c>
      <c r="B23" s="8">
        <v>241383.11000000002</v>
      </c>
      <c r="C23" s="28">
        <v>250407.66</v>
      </c>
      <c r="D23" s="8">
        <v>251853.49</v>
      </c>
      <c r="E23" s="28">
        <v>246693.69</v>
      </c>
      <c r="F23" s="8"/>
      <c r="G23" s="28"/>
      <c r="H23" s="8"/>
      <c r="I23" s="28"/>
      <c r="J23" s="8"/>
      <c r="K23" s="28"/>
      <c r="L23" s="8"/>
      <c r="M23" s="28"/>
      <c r="N23" s="34">
        <f>SUM('Fluxo de Caixa'!$B23:$M23)</f>
        <v>990337.95</v>
      </c>
    </row>
    <row r="24" spans="1:1024 1037:2046 2059:3068 3081:4090 4103:5112 5125:6134 6147:7156 7169:8192 8205:9214 9227:10236 10249:11258 11271:12280 12293:13302 13315:14324 14337:15360 15373:16382" ht="16.5" customHeight="1" x14ac:dyDescent="0.25">
      <c r="A24" s="27" t="s">
        <v>41</v>
      </c>
      <c r="B24" s="8">
        <v>0</v>
      </c>
      <c r="C24" s="28">
        <v>0</v>
      </c>
      <c r="D24" s="8">
        <v>0</v>
      </c>
      <c r="E24" s="28">
        <v>0</v>
      </c>
      <c r="F24" s="8"/>
      <c r="G24" s="28"/>
      <c r="H24" s="8"/>
      <c r="I24" s="28"/>
      <c r="J24" s="8"/>
      <c r="K24" s="28"/>
      <c r="L24" s="8"/>
      <c r="M24" s="28"/>
      <c r="N24" s="34">
        <f>SUM('Fluxo de Caixa'!$B24:$M24)</f>
        <v>0</v>
      </c>
    </row>
    <row r="25" spans="1:1024 1037:2046 2059:3068 3081:4090 4103:5112 5125:6134 6147:7156 7169:8192 8205:9214 9227:10236 10249:11258 11271:12280 12293:13302 13315:14324 14337:15360 15373:16382" ht="16.5" customHeight="1" x14ac:dyDescent="0.25">
      <c r="A25" s="27" t="s">
        <v>32</v>
      </c>
      <c r="B25" s="8">
        <v>1181511.6400000001</v>
      </c>
      <c r="C25" s="28">
        <v>652593.56999999995</v>
      </c>
      <c r="D25" s="8">
        <v>615030.46</v>
      </c>
      <c r="E25" s="28">
        <v>637018.6</v>
      </c>
      <c r="F25" s="8"/>
      <c r="G25" s="28"/>
      <c r="H25" s="8"/>
      <c r="I25" s="28"/>
      <c r="J25" s="8"/>
      <c r="K25" s="28"/>
      <c r="L25" s="8"/>
      <c r="M25" s="28"/>
      <c r="N25" s="34">
        <f>SUM('Fluxo de Caixa'!$B25:$M25)</f>
        <v>3086154.27</v>
      </c>
    </row>
    <row r="26" spans="1:1024 1037:2046 2059:3068 3081:4090 4103:5112 5125:6134 6147:7156 7169:8192 8205:9214 9227:10236 10249:11258 11271:12280 12293:13302 13315:14324 14337:15360 15373:16382" ht="16.5" customHeight="1" x14ac:dyDescent="0.25">
      <c r="A26" s="27" t="s">
        <v>42</v>
      </c>
      <c r="B26" s="8">
        <v>39935.510000000009</v>
      </c>
      <c r="C26" s="28">
        <v>71410.25</v>
      </c>
      <c r="D26" s="8">
        <v>64588.56</v>
      </c>
      <c r="E26" s="28">
        <v>22020.94</v>
      </c>
      <c r="F26" s="8"/>
      <c r="G26" s="28"/>
      <c r="H26" s="8"/>
      <c r="I26" s="28"/>
      <c r="J26" s="8"/>
      <c r="K26" s="28"/>
      <c r="L26" s="8"/>
      <c r="M26" s="28"/>
      <c r="N26" s="34">
        <f>SUM('Fluxo de Caixa'!$B26:$M26)</f>
        <v>197955.26</v>
      </c>
    </row>
    <row r="27" spans="1:1024 1037:2046 2059:3068 3081:4090 4103:5112 5125:6134 6147:7156 7169:8192 8205:9214 9227:10236 10249:11258 11271:12280 12293:13302 13315:14324 14337:15360 15373:16382" ht="16.5" customHeight="1" x14ac:dyDescent="0.25">
      <c r="A27" s="27" t="s">
        <v>25</v>
      </c>
      <c r="B27" s="8">
        <v>11912.12</v>
      </c>
      <c r="C27" s="28">
        <v>13038.78</v>
      </c>
      <c r="D27" s="8">
        <v>1842.3700000000001</v>
      </c>
      <c r="E27" s="28">
        <v>8057.23</v>
      </c>
      <c r="F27" s="8"/>
      <c r="G27" s="28"/>
      <c r="H27" s="8"/>
      <c r="I27" s="28"/>
      <c r="J27" s="8"/>
      <c r="K27" s="28"/>
      <c r="L27" s="8"/>
      <c r="M27" s="28"/>
      <c r="N27" s="34">
        <f>SUM('Fluxo de Caixa'!$B27:$M27)</f>
        <v>34850.5</v>
      </c>
    </row>
    <row r="28" spans="1:1024 1037:2046 2059:3068 3081:4090 4103:5112 5125:6134 6147:7156 7169:8192 8205:9214 9227:10236 10249:11258 11271:12280 12293:13302 13315:14324 14337:15360 15373:16382" ht="16.5" customHeight="1" x14ac:dyDescent="0.25">
      <c r="A28" s="27" t="s">
        <v>26</v>
      </c>
      <c r="B28" s="8">
        <v>257396.49</v>
      </c>
      <c r="C28" s="28">
        <v>161718.71</v>
      </c>
      <c r="D28" s="8">
        <v>180872.22999999998</v>
      </c>
      <c r="E28" s="28">
        <v>181151.48</v>
      </c>
      <c r="F28" s="8"/>
      <c r="G28" s="28"/>
      <c r="H28" s="8"/>
      <c r="I28" s="28"/>
      <c r="J28" s="8"/>
      <c r="K28" s="28"/>
      <c r="L28" s="8"/>
      <c r="M28" s="28"/>
      <c r="N28" s="34">
        <f>SUM('Fluxo de Caixa'!$B28:$M28)</f>
        <v>781138.90999999992</v>
      </c>
    </row>
    <row r="29" spans="1:1024 1037:2046 2059:3068 3081:4090 4103:5112 5125:6134 6147:7156 7169:8192 8205:9214 9227:10236 10249:11258 11271:12280 12293:13302 13315:14324 14337:15360 15373:16382" ht="16.5" customHeight="1" x14ac:dyDescent="0.25">
      <c r="A29" s="27" t="s">
        <v>43</v>
      </c>
      <c r="B29" s="8">
        <v>200701.61000000002</v>
      </c>
      <c r="C29" s="28">
        <v>201765.57</v>
      </c>
      <c r="D29" s="8">
        <v>213520.33</v>
      </c>
      <c r="E29" s="28">
        <v>260293.61000000002</v>
      </c>
      <c r="F29" s="8"/>
      <c r="G29" s="28"/>
      <c r="H29" s="8"/>
      <c r="I29" s="28"/>
      <c r="J29" s="8"/>
      <c r="K29" s="28"/>
      <c r="L29" s="8"/>
      <c r="M29" s="28"/>
      <c r="N29" s="34">
        <f>SUM('Fluxo de Caixa'!$B29:$M29)</f>
        <v>876281.12</v>
      </c>
    </row>
    <row r="30" spans="1:1024 1037:2046 2059:3068 3081:4090 4103:5112 5125:6134 6147:7156 7169:8192 8205:9214 9227:10236 10249:11258 11271:12280 12293:13302 13315:14324 14337:15360 15373:16382" ht="16.5" customHeight="1" x14ac:dyDescent="0.25">
      <c r="A30" s="27" t="s">
        <v>71</v>
      </c>
      <c r="B30" s="71">
        <v>0</v>
      </c>
      <c r="C30" s="28">
        <v>0</v>
      </c>
      <c r="D30" s="8">
        <v>0</v>
      </c>
      <c r="E30" s="28">
        <v>0</v>
      </c>
      <c r="F30" s="8"/>
      <c r="G30" s="28"/>
      <c r="H30" s="8"/>
      <c r="I30" s="28"/>
      <c r="J30" s="8"/>
      <c r="K30" s="28"/>
      <c r="L30" s="8"/>
      <c r="M30" s="28"/>
      <c r="N30" s="34">
        <f>SUM('Fluxo de Caixa'!$B30:$M30)</f>
        <v>0</v>
      </c>
    </row>
    <row r="31" spans="1:1024 1037:2046 2059:3068 3081:4090 4103:5112 5125:6134 6147:7156 7169:8192 8205:9214 9227:10236 10249:11258 11271:12280 12293:13302 13315:14324 14337:15360 15373:16382" ht="16.5" customHeight="1" x14ac:dyDescent="0.25">
      <c r="A31" s="27" t="s">
        <v>72</v>
      </c>
      <c r="B31" s="71">
        <v>0</v>
      </c>
      <c r="C31" s="28">
        <v>0</v>
      </c>
      <c r="D31" s="8">
        <v>0</v>
      </c>
      <c r="E31" s="28">
        <v>0</v>
      </c>
      <c r="F31" s="8"/>
      <c r="G31" s="28"/>
      <c r="H31" s="8"/>
      <c r="I31" s="28"/>
      <c r="J31" s="8"/>
      <c r="K31" s="28"/>
      <c r="L31" s="8"/>
      <c r="M31" s="28"/>
      <c r="N31" s="34">
        <f>SUM('Fluxo de Caixa'!$B31:$M31)</f>
        <v>0</v>
      </c>
    </row>
    <row r="32" spans="1:1024 1037:2046 2059:3068 3081:4090 4103:5112 5125:6134 6147:7156 7169:8192 8205:9214 9227:10236 10249:11258 11271:12280 12293:13302 13315:14324 14337:15360 15373:16382" s="1" customFormat="1" ht="16.5" customHeight="1" x14ac:dyDescent="0.25">
      <c r="A32" s="35" t="s">
        <v>29</v>
      </c>
      <c r="B32" s="36">
        <v>656829.70000000007</v>
      </c>
      <c r="C32" s="37">
        <v>779005.19</v>
      </c>
      <c r="D32" s="36">
        <v>791080.16</v>
      </c>
      <c r="E32" s="37">
        <v>910609.90000000014</v>
      </c>
      <c r="F32" s="36"/>
      <c r="G32" s="37"/>
      <c r="H32" s="36"/>
      <c r="I32" s="37"/>
      <c r="J32" s="36"/>
      <c r="K32" s="37"/>
      <c r="L32" s="36"/>
      <c r="M32" s="37"/>
      <c r="N32" s="34">
        <f>SUM('Fluxo de Caixa'!$B32:$M32)</f>
        <v>3137524.95</v>
      </c>
    </row>
    <row r="33" spans="1:14" s="1" customFormat="1" ht="16.5" customHeight="1" x14ac:dyDescent="0.25">
      <c r="A33" s="35" t="s">
        <v>34</v>
      </c>
      <c r="B33" s="36">
        <v>372680.13</v>
      </c>
      <c r="C33" s="37">
        <v>405512.96000000002</v>
      </c>
      <c r="D33" s="36">
        <v>457282.59</v>
      </c>
      <c r="E33" s="37">
        <v>496162.1</v>
      </c>
      <c r="F33" s="36"/>
      <c r="G33" s="37"/>
      <c r="H33" s="36"/>
      <c r="I33" s="37"/>
      <c r="J33" s="36"/>
      <c r="K33" s="37"/>
      <c r="L33" s="36"/>
      <c r="M33" s="37"/>
      <c r="N33" s="34">
        <f>SUM('Fluxo de Caixa'!$B33:$M33)</f>
        <v>1731637.7800000003</v>
      </c>
    </row>
    <row r="34" spans="1:14" ht="16.5" customHeight="1" x14ac:dyDescent="0.25">
      <c r="A34" s="27" t="s">
        <v>35</v>
      </c>
      <c r="B34" s="8">
        <v>359148.99</v>
      </c>
      <c r="C34" s="28">
        <v>392730.44</v>
      </c>
      <c r="D34" s="8">
        <v>440318.84</v>
      </c>
      <c r="E34" s="28">
        <v>473577.44</v>
      </c>
      <c r="F34" s="8"/>
      <c r="G34" s="28"/>
      <c r="H34" s="8"/>
      <c r="I34" s="28"/>
      <c r="J34" s="8"/>
      <c r="K34" s="28"/>
      <c r="L34" s="8"/>
      <c r="M34" s="28"/>
      <c r="N34" s="34">
        <f>SUM('Fluxo de Caixa'!$B34:$M34)</f>
        <v>1665775.71</v>
      </c>
    </row>
    <row r="35" spans="1:14" ht="16.5" customHeight="1" x14ac:dyDescent="0.25">
      <c r="A35" s="27" t="s">
        <v>36</v>
      </c>
      <c r="B35" s="8">
        <v>13531.140000000003</v>
      </c>
      <c r="C35" s="28">
        <v>12782.52</v>
      </c>
      <c r="D35" s="8">
        <v>16963.75</v>
      </c>
      <c r="E35" s="28">
        <v>22584.659999999996</v>
      </c>
      <c r="F35" s="8"/>
      <c r="G35" s="28"/>
      <c r="H35" s="8"/>
      <c r="I35" s="28"/>
      <c r="J35" s="8"/>
      <c r="K35" s="28"/>
      <c r="L35" s="8"/>
      <c r="M35" s="28"/>
      <c r="N35" s="34">
        <f>SUM('Fluxo de Caixa'!$B35:$M35)</f>
        <v>65862.070000000007</v>
      </c>
    </row>
    <row r="36" spans="1:14" ht="16.5" customHeight="1" x14ac:dyDescent="0.25">
      <c r="A36" s="27" t="s">
        <v>37</v>
      </c>
      <c r="B36" s="8">
        <v>284149.57000000007</v>
      </c>
      <c r="C36" s="28">
        <v>373492.23</v>
      </c>
      <c r="D36" s="8">
        <v>333797.57</v>
      </c>
      <c r="E36" s="28">
        <v>414447.80000000016</v>
      </c>
      <c r="F36" s="8"/>
      <c r="G36" s="28"/>
      <c r="H36" s="8"/>
      <c r="I36" s="28"/>
      <c r="J36" s="8"/>
      <c r="K36" s="28"/>
      <c r="L36" s="8"/>
      <c r="M36" s="28"/>
      <c r="N36" s="34">
        <f>SUM('Fluxo de Caixa'!$B36:$M36)</f>
        <v>1405887.1700000004</v>
      </c>
    </row>
    <row r="37" spans="1:14" s="1" customFormat="1" ht="16.5" customHeight="1" x14ac:dyDescent="0.25">
      <c r="A37" s="35" t="s">
        <v>15</v>
      </c>
      <c r="B37" s="36">
        <v>868322.7799999998</v>
      </c>
      <c r="C37" s="37">
        <v>658842.99</v>
      </c>
      <c r="D37" s="36">
        <v>880224.3600000001</v>
      </c>
      <c r="E37" s="37">
        <v>952813.34000000032</v>
      </c>
      <c r="F37" s="36"/>
      <c r="G37" s="37"/>
      <c r="H37" s="36"/>
      <c r="I37" s="37"/>
      <c r="J37" s="36"/>
      <c r="K37" s="37"/>
      <c r="L37" s="36"/>
      <c r="M37" s="37"/>
      <c r="N37" s="34">
        <f>SUM('Fluxo de Caixa'!$B37:$M37)</f>
        <v>3360203.47</v>
      </c>
    </row>
    <row r="38" spans="1:14" ht="16.5" customHeight="1" x14ac:dyDescent="0.25">
      <c r="A38" s="27" t="s">
        <v>44</v>
      </c>
      <c r="B38" s="8">
        <v>328021.02999999997</v>
      </c>
      <c r="C38" s="28">
        <v>384098.17000000004</v>
      </c>
      <c r="D38" s="8">
        <v>523611.68000000023</v>
      </c>
      <c r="E38" s="28">
        <v>571734.03000000014</v>
      </c>
      <c r="F38" s="8"/>
      <c r="G38" s="28"/>
      <c r="H38" s="8"/>
      <c r="I38" s="28"/>
      <c r="J38" s="8"/>
      <c r="K38" s="28"/>
      <c r="L38" s="8"/>
      <c r="M38" s="28"/>
      <c r="N38" s="34">
        <f>SUM('Fluxo de Caixa'!$B38:$M38)</f>
        <v>1807464.9100000001</v>
      </c>
    </row>
    <row r="39" spans="1:14" ht="16.5" customHeight="1" x14ac:dyDescent="0.25">
      <c r="A39" s="27" t="s">
        <v>45</v>
      </c>
      <c r="B39" s="8">
        <v>0</v>
      </c>
      <c r="C39" s="28">
        <v>0</v>
      </c>
      <c r="D39" s="8">
        <v>2165.77</v>
      </c>
      <c r="E39" s="28">
        <v>0</v>
      </c>
      <c r="F39" s="8"/>
      <c r="G39" s="28"/>
      <c r="H39" s="8"/>
      <c r="I39" s="28"/>
      <c r="J39" s="8"/>
      <c r="K39" s="28"/>
      <c r="L39" s="8"/>
      <c r="M39" s="28"/>
      <c r="N39" s="34">
        <f>SUM('Fluxo de Caixa'!$B39:$M39)</f>
        <v>2165.77</v>
      </c>
    </row>
    <row r="40" spans="1:14" ht="16.5" customHeight="1" x14ac:dyDescent="0.25">
      <c r="A40" s="27" t="s">
        <v>46</v>
      </c>
      <c r="B40" s="8">
        <v>540301.74999999988</v>
      </c>
      <c r="C40" s="28">
        <v>274744.82</v>
      </c>
      <c r="D40" s="8">
        <v>354446.91</v>
      </c>
      <c r="E40" s="28">
        <v>381079.31000000017</v>
      </c>
      <c r="F40" s="8"/>
      <c r="G40" s="28"/>
      <c r="H40" s="8"/>
      <c r="I40" s="28"/>
      <c r="J40" s="8"/>
      <c r="K40" s="28"/>
      <c r="L40" s="8"/>
      <c r="M40" s="28"/>
      <c r="N40" s="34">
        <f>SUM('Fluxo de Caixa'!$B40:$M40)</f>
        <v>1550572.79</v>
      </c>
    </row>
    <row r="41" spans="1:14" s="1" customFormat="1" ht="16.5" customHeight="1" x14ac:dyDescent="0.25">
      <c r="A41" s="35" t="s">
        <v>47</v>
      </c>
      <c r="B41" s="36">
        <v>0</v>
      </c>
      <c r="C41" s="37">
        <v>0</v>
      </c>
      <c r="D41" s="36">
        <v>0</v>
      </c>
      <c r="E41" s="37">
        <v>0</v>
      </c>
      <c r="F41" s="36"/>
      <c r="G41" s="37"/>
      <c r="H41" s="36"/>
      <c r="I41" s="37"/>
      <c r="J41" s="36"/>
      <c r="K41" s="37"/>
      <c r="L41" s="36"/>
      <c r="M41" s="37"/>
      <c r="N41" s="34">
        <f>SUM('Fluxo de Caixa'!$B41:$M41)</f>
        <v>0</v>
      </c>
    </row>
    <row r="42" spans="1:14" ht="16.5" customHeight="1" x14ac:dyDescent="0.25">
      <c r="A42" s="27" t="s">
        <v>48</v>
      </c>
      <c r="B42" s="8">
        <v>0</v>
      </c>
      <c r="C42" s="28">
        <v>0</v>
      </c>
      <c r="D42" s="8">
        <v>0</v>
      </c>
      <c r="E42" s="28">
        <v>0</v>
      </c>
      <c r="F42" s="8"/>
      <c r="G42" s="28"/>
      <c r="H42" s="8"/>
      <c r="I42" s="28"/>
      <c r="J42" s="8"/>
      <c r="K42" s="28"/>
      <c r="L42" s="8"/>
      <c r="M42" s="28"/>
      <c r="N42" s="34">
        <f>SUM('Fluxo de Caixa'!$B42:$M42)</f>
        <v>0</v>
      </c>
    </row>
    <row r="43" spans="1:14" ht="16.5" customHeight="1" x14ac:dyDescent="0.25">
      <c r="A43" s="27" t="s">
        <v>49</v>
      </c>
      <c r="B43" s="8">
        <v>0</v>
      </c>
      <c r="C43" s="28">
        <v>0</v>
      </c>
      <c r="D43" s="8">
        <v>0</v>
      </c>
      <c r="E43" s="28">
        <v>0</v>
      </c>
      <c r="F43" s="8"/>
      <c r="G43" s="28"/>
      <c r="H43" s="8"/>
      <c r="I43" s="28"/>
      <c r="J43" s="8"/>
      <c r="K43" s="28"/>
      <c r="L43" s="8"/>
      <c r="M43" s="28"/>
      <c r="N43" s="34">
        <f>SUM('Fluxo de Caixa'!$B43:$M43)</f>
        <v>0</v>
      </c>
    </row>
    <row r="44" spans="1:14" ht="16.5" customHeight="1" x14ac:dyDescent="0.25">
      <c r="A44" s="27" t="s">
        <v>50</v>
      </c>
      <c r="B44" s="8">
        <v>0</v>
      </c>
      <c r="C44" s="28">
        <v>0</v>
      </c>
      <c r="D44" s="8">
        <v>0</v>
      </c>
      <c r="E44" s="28">
        <v>0</v>
      </c>
      <c r="F44" s="8"/>
      <c r="G44" s="28"/>
      <c r="H44" s="8"/>
      <c r="I44" s="28"/>
      <c r="J44" s="8"/>
      <c r="K44" s="28"/>
      <c r="L44" s="8"/>
      <c r="M44" s="28"/>
      <c r="N44" s="34">
        <f>SUM('Fluxo de Caixa'!$B44:$M44)</f>
        <v>0</v>
      </c>
    </row>
    <row r="45" spans="1:14" ht="16.5" customHeight="1" x14ac:dyDescent="0.25">
      <c r="A45" s="27" t="s">
        <v>51</v>
      </c>
      <c r="B45" s="8">
        <v>115070.45</v>
      </c>
      <c r="C45" s="28">
        <v>122600.97</v>
      </c>
      <c r="D45" s="8">
        <v>117796.81000000001</v>
      </c>
      <c r="E45" s="28">
        <v>126291.72</v>
      </c>
      <c r="F45" s="8"/>
      <c r="G45" s="28"/>
      <c r="H45" s="8"/>
      <c r="I45" s="28"/>
      <c r="J45" s="8"/>
      <c r="K45" s="28"/>
      <c r="L45" s="8"/>
      <c r="M45" s="28"/>
      <c r="N45" s="34">
        <f>SUM('Fluxo de Caixa'!$B45:$M45)</f>
        <v>481759.94999999995</v>
      </c>
    </row>
    <row r="46" spans="1:14" ht="16.5" customHeight="1" x14ac:dyDescent="0.25">
      <c r="A46" s="27" t="s">
        <v>52</v>
      </c>
      <c r="B46" s="8">
        <v>0</v>
      </c>
      <c r="C46" s="28">
        <v>0</v>
      </c>
      <c r="D46" s="8">
        <v>0</v>
      </c>
      <c r="E46" s="28">
        <v>0</v>
      </c>
      <c r="F46" s="8"/>
      <c r="G46" s="28"/>
      <c r="H46" s="8"/>
      <c r="I46" s="28"/>
      <c r="J46" s="8"/>
      <c r="K46" s="28"/>
      <c r="L46" s="8"/>
      <c r="M46" s="28"/>
      <c r="N46" s="34">
        <f>SUM('Fluxo de Caixa'!$B46:$M46)</f>
        <v>0</v>
      </c>
    </row>
    <row r="47" spans="1:14" ht="16.5" customHeight="1" x14ac:dyDescent="0.25">
      <c r="A47" s="27" t="s">
        <v>18</v>
      </c>
      <c r="B47" s="8">
        <v>0</v>
      </c>
      <c r="C47" s="28">
        <v>0</v>
      </c>
      <c r="D47" s="8">
        <v>0</v>
      </c>
      <c r="E47" s="28">
        <v>0</v>
      </c>
      <c r="F47" s="8"/>
      <c r="G47" s="28"/>
      <c r="H47" s="8"/>
      <c r="I47" s="28"/>
      <c r="J47" s="8"/>
      <c r="K47" s="28"/>
      <c r="L47" s="8"/>
      <c r="M47" s="28"/>
      <c r="N47" s="34">
        <f>SUM('Fluxo de Caixa'!$B47:$M47)</f>
        <v>0</v>
      </c>
    </row>
    <row r="48" spans="1:14" ht="16.5" customHeight="1" x14ac:dyDescent="0.25">
      <c r="A48" s="27" t="s">
        <v>16</v>
      </c>
      <c r="B48" s="8">
        <v>85480</v>
      </c>
      <c r="C48" s="28">
        <v>1650</v>
      </c>
      <c r="D48" s="8">
        <v>0</v>
      </c>
      <c r="E48" s="28">
        <v>2036</v>
      </c>
      <c r="F48" s="8"/>
      <c r="G48" s="28"/>
      <c r="H48" s="8"/>
      <c r="I48" s="28"/>
      <c r="J48" s="8"/>
      <c r="K48" s="28"/>
      <c r="L48" s="8"/>
      <c r="M48" s="28"/>
      <c r="N48" s="34">
        <f>SUM('Fluxo de Caixa'!$B48:$M48)</f>
        <v>89166</v>
      </c>
    </row>
    <row r="49" spans="1:14" ht="16.5" customHeight="1" x14ac:dyDescent="0.25">
      <c r="A49" s="27" t="s">
        <v>17</v>
      </c>
      <c r="B49" s="8">
        <v>0</v>
      </c>
      <c r="C49" s="28">
        <v>0</v>
      </c>
      <c r="D49" s="8">
        <v>0</v>
      </c>
      <c r="E49" s="28">
        <v>0</v>
      </c>
      <c r="F49" s="8"/>
      <c r="G49" s="28"/>
      <c r="H49" s="8"/>
      <c r="I49" s="28"/>
      <c r="J49" s="8"/>
      <c r="K49" s="28"/>
      <c r="L49" s="8"/>
      <c r="M49" s="28"/>
      <c r="N49" s="34">
        <f>SUM('Fluxo de Caixa'!$B49:$M49)</f>
        <v>0</v>
      </c>
    </row>
    <row r="50" spans="1:14" ht="16.5" customHeight="1" x14ac:dyDescent="0.25">
      <c r="A50" s="27" t="s">
        <v>53</v>
      </c>
      <c r="B50" s="8">
        <v>94388.34</v>
      </c>
      <c r="C50" s="28">
        <v>117166.89000000001</v>
      </c>
      <c r="D50" s="8">
        <v>102505.04999999999</v>
      </c>
      <c r="E50" s="28">
        <v>101397.17000000001</v>
      </c>
      <c r="F50" s="8"/>
      <c r="G50" s="28"/>
      <c r="H50" s="8"/>
      <c r="I50" s="28"/>
      <c r="J50" s="8"/>
      <c r="K50" s="28"/>
      <c r="L50" s="8"/>
      <c r="M50" s="28"/>
      <c r="N50" s="34">
        <f>SUM('Fluxo de Caixa'!$B50:$M50)</f>
        <v>415457.45000000007</v>
      </c>
    </row>
    <row r="51" spans="1:14" ht="16.5" customHeight="1" x14ac:dyDescent="0.25">
      <c r="A51" s="27" t="s">
        <v>54</v>
      </c>
      <c r="B51" s="8">
        <v>0</v>
      </c>
      <c r="C51" s="28">
        <v>0</v>
      </c>
      <c r="D51" s="8">
        <v>0</v>
      </c>
      <c r="E51" s="28">
        <v>0</v>
      </c>
      <c r="F51" s="8"/>
      <c r="G51" s="28"/>
      <c r="H51" s="8"/>
      <c r="I51" s="28"/>
      <c r="J51" s="8"/>
      <c r="K51" s="28"/>
      <c r="L51" s="8"/>
      <c r="M51" s="28"/>
      <c r="N51" s="34">
        <f>SUM('Fluxo de Caixa'!$B51:$M51)</f>
        <v>0</v>
      </c>
    </row>
    <row r="52" spans="1:14" s="1" customFormat="1" ht="16.5" customHeight="1" x14ac:dyDescent="0.25">
      <c r="A52" s="35" t="s">
        <v>55</v>
      </c>
      <c r="B52" s="36">
        <v>5597885.2499999991</v>
      </c>
      <c r="C52" s="37">
        <v>4800017.6199999992</v>
      </c>
      <c r="D52" s="36">
        <v>5084916.2699999996</v>
      </c>
      <c r="E52" s="37">
        <v>5209388.0799999991</v>
      </c>
      <c r="F52" s="36"/>
      <c r="G52" s="37"/>
      <c r="H52" s="36"/>
      <c r="I52" s="37"/>
      <c r="J52" s="36"/>
      <c r="K52" s="37"/>
      <c r="L52" s="36"/>
      <c r="M52" s="37"/>
      <c r="N52" s="34">
        <f>SUM('Fluxo de Caixa'!$B52:$M52)</f>
        <v>20692207.219999995</v>
      </c>
    </row>
    <row r="53" spans="1:14" s="1" customFormat="1" ht="16.5" customHeight="1" x14ac:dyDescent="0.25">
      <c r="A53" s="35" t="s">
        <v>56</v>
      </c>
      <c r="B53" s="36">
        <v>-418163.04999999888</v>
      </c>
      <c r="C53" s="37">
        <v>368094.80000000075</v>
      </c>
      <c r="D53" s="36">
        <v>93758.69000000041</v>
      </c>
      <c r="E53" s="37">
        <v>-35332.659999999218</v>
      </c>
      <c r="F53" s="36"/>
      <c r="G53" s="37"/>
      <c r="H53" s="36"/>
      <c r="I53" s="37"/>
      <c r="J53" s="36"/>
      <c r="K53" s="37"/>
      <c r="L53" s="36"/>
      <c r="M53" s="37"/>
      <c r="N53" s="34">
        <f>SUM('Fluxo de Caixa'!$B53:$M53)</f>
        <v>8357.7800000030547</v>
      </c>
    </row>
    <row r="54" spans="1:14" s="1" customFormat="1" ht="20.100000000000001" customHeight="1" thickBot="1" x14ac:dyDescent="0.3">
      <c r="A54" s="38" t="s">
        <v>57</v>
      </c>
      <c r="B54" s="39">
        <v>2636506.5200000005</v>
      </c>
      <c r="C54" s="40">
        <v>3004601.3200000012</v>
      </c>
      <c r="D54" s="39">
        <v>3098360.0100000016</v>
      </c>
      <c r="E54" s="40">
        <v>3063027.3500000024</v>
      </c>
      <c r="F54" s="39"/>
      <c r="G54" s="40"/>
      <c r="H54" s="39"/>
      <c r="I54" s="40"/>
      <c r="J54" s="39"/>
      <c r="K54" s="40"/>
      <c r="L54" s="39"/>
      <c r="M54" s="40"/>
      <c r="N54" s="41"/>
    </row>
    <row r="55" spans="1:14" ht="30" customHeight="1" thickBot="1" x14ac:dyDescent="0.3">
      <c r="B55" s="4"/>
      <c r="C55" s="5"/>
      <c r="D55" s="6"/>
      <c r="E55" s="6"/>
      <c r="I55" s="6"/>
      <c r="J55" s="6"/>
      <c r="K55" s="6"/>
      <c r="L55" s="6"/>
    </row>
    <row r="56" spans="1:14" s="2" customFormat="1" ht="30" customHeight="1" x14ac:dyDescent="0.25">
      <c r="A56" s="72" t="s">
        <v>74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9"/>
    </row>
    <row r="57" spans="1:14" s="2" customFormat="1" x14ac:dyDescent="0.25">
      <c r="A57" s="30" t="s">
        <v>19</v>
      </c>
      <c r="B57" s="48" t="s">
        <v>6</v>
      </c>
      <c r="C57" s="49" t="s">
        <v>7</v>
      </c>
      <c r="D57" s="48" t="s">
        <v>8</v>
      </c>
      <c r="E57" s="49" t="s">
        <v>9</v>
      </c>
      <c r="F57" s="48" t="s">
        <v>10</v>
      </c>
      <c r="G57" s="49" t="s">
        <v>23</v>
      </c>
      <c r="H57" s="48" t="s">
        <v>24</v>
      </c>
      <c r="I57" s="49" t="s">
        <v>0</v>
      </c>
      <c r="J57" s="48" t="s">
        <v>1</v>
      </c>
      <c r="K57" s="24" t="s">
        <v>3</v>
      </c>
      <c r="L57" s="25" t="s">
        <v>4</v>
      </c>
      <c r="M57" s="50" t="s">
        <v>5</v>
      </c>
      <c r="N57" s="11"/>
    </row>
    <row r="58" spans="1:14" x14ac:dyDescent="0.25">
      <c r="A58" s="27" t="s">
        <v>21</v>
      </c>
      <c r="B58" s="8">
        <v>2000</v>
      </c>
      <c r="C58" s="28">
        <v>2000</v>
      </c>
      <c r="D58" s="8">
        <v>2000</v>
      </c>
      <c r="E58" s="28">
        <v>2000</v>
      </c>
      <c r="F58" s="8"/>
      <c r="G58" s="28"/>
      <c r="H58" s="8"/>
      <c r="I58" s="51"/>
      <c r="J58" s="7"/>
      <c r="K58" s="51"/>
      <c r="L58" s="7"/>
      <c r="M58" s="52"/>
      <c r="N58" s="12"/>
    </row>
    <row r="59" spans="1:14" x14ac:dyDescent="0.25">
      <c r="A59" s="27" t="s">
        <v>22</v>
      </c>
      <c r="B59" s="8">
        <v>2634506.52</v>
      </c>
      <c r="C59" s="28">
        <v>3002601.32</v>
      </c>
      <c r="D59" s="8">
        <v>3096360.01</v>
      </c>
      <c r="E59" s="28">
        <v>3061027.35</v>
      </c>
      <c r="F59" s="8"/>
      <c r="G59" s="28"/>
      <c r="H59" s="8"/>
      <c r="I59" s="28"/>
      <c r="J59" s="7"/>
      <c r="K59" s="28"/>
      <c r="L59" s="7"/>
      <c r="M59" s="53"/>
      <c r="N59" s="12"/>
    </row>
    <row r="60" spans="1:14" x14ac:dyDescent="0.25">
      <c r="A60" s="27" t="s">
        <v>58</v>
      </c>
      <c r="B60" s="8">
        <v>0</v>
      </c>
      <c r="C60" s="28">
        <v>0</v>
      </c>
      <c r="D60" s="8">
        <v>0</v>
      </c>
      <c r="E60" s="28">
        <v>0</v>
      </c>
      <c r="F60" s="8"/>
      <c r="G60" s="28"/>
      <c r="H60" s="8"/>
      <c r="I60" s="28"/>
      <c r="J60" s="8"/>
      <c r="K60" s="28"/>
      <c r="L60" s="8"/>
      <c r="M60" s="53"/>
      <c r="N60" s="12"/>
    </row>
    <row r="61" spans="1:14" s="2" customFormat="1" ht="15.75" thickBot="1" x14ac:dyDescent="0.3">
      <c r="A61" s="54" t="s">
        <v>2</v>
      </c>
      <c r="B61" s="55">
        <v>2636506.52</v>
      </c>
      <c r="C61" s="56">
        <f>SUM(C58:C60)</f>
        <v>3004601.32</v>
      </c>
      <c r="D61" s="55">
        <f t="shared" ref="D61:M61" si="0">SUM(D58:D60)</f>
        <v>3098360.01</v>
      </c>
      <c r="E61" s="56">
        <f t="shared" si="0"/>
        <v>3063027.35</v>
      </c>
      <c r="F61" s="55">
        <f t="shared" si="0"/>
        <v>0</v>
      </c>
      <c r="G61" s="56">
        <f t="shared" si="0"/>
        <v>0</v>
      </c>
      <c r="H61" s="55">
        <f t="shared" si="0"/>
        <v>0</v>
      </c>
      <c r="I61" s="56">
        <f t="shared" si="0"/>
        <v>0</v>
      </c>
      <c r="J61" s="55">
        <f t="shared" si="0"/>
        <v>0</v>
      </c>
      <c r="K61" s="56">
        <f t="shared" si="0"/>
        <v>0</v>
      </c>
      <c r="L61" s="55">
        <f t="shared" si="0"/>
        <v>0</v>
      </c>
      <c r="M61" s="57">
        <f t="shared" si="0"/>
        <v>0</v>
      </c>
      <c r="N61" s="13"/>
    </row>
    <row r="62" spans="1:14" ht="30" customHeight="1" thickBot="1" x14ac:dyDescent="0.3">
      <c r="A62" s="14"/>
      <c r="B62" s="15"/>
      <c r="C62" s="15"/>
      <c r="D62" s="15"/>
      <c r="E62" s="16"/>
      <c r="F62" s="15"/>
      <c r="G62" s="16"/>
      <c r="H62" s="15"/>
      <c r="I62" s="16"/>
      <c r="J62" s="15"/>
      <c r="K62" s="5"/>
      <c r="L62" s="1"/>
      <c r="M62" s="1"/>
      <c r="N62" s="1"/>
    </row>
    <row r="63" spans="1:14" s="2" customFormat="1" ht="30" customHeight="1" x14ac:dyDescent="0.25">
      <c r="A63" s="72" t="s">
        <v>59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4" s="2" customFormat="1" x14ac:dyDescent="0.25">
      <c r="A64" s="30" t="s">
        <v>19</v>
      </c>
      <c r="B64" s="60" t="s">
        <v>6</v>
      </c>
      <c r="C64" s="31" t="s">
        <v>7</v>
      </c>
      <c r="D64" s="60" t="s">
        <v>8</v>
      </c>
      <c r="E64" s="31" t="s">
        <v>9</v>
      </c>
      <c r="F64" s="60" t="s">
        <v>10</v>
      </c>
      <c r="G64" s="31" t="s">
        <v>23</v>
      </c>
      <c r="H64" s="60" t="s">
        <v>24</v>
      </c>
      <c r="I64" s="31" t="s">
        <v>0</v>
      </c>
      <c r="J64" s="60" t="s">
        <v>1</v>
      </c>
      <c r="K64" s="32" t="s">
        <v>3</v>
      </c>
      <c r="L64" s="23" t="s">
        <v>4</v>
      </c>
      <c r="M64" s="33" t="s">
        <v>5</v>
      </c>
    </row>
    <row r="65" spans="1:14" x14ac:dyDescent="0.25">
      <c r="A65" s="27" t="s">
        <v>17</v>
      </c>
      <c r="B65" s="8">
        <v>0</v>
      </c>
      <c r="C65" s="28">
        <v>0</v>
      </c>
      <c r="D65" s="9">
        <v>0</v>
      </c>
      <c r="E65" s="28">
        <v>0</v>
      </c>
      <c r="F65" s="8"/>
      <c r="G65" s="28"/>
      <c r="H65" s="8"/>
      <c r="I65" s="28"/>
      <c r="J65" s="61"/>
      <c r="K65" s="28"/>
      <c r="L65" s="7"/>
      <c r="M65" s="53"/>
      <c r="N65" s="17"/>
    </row>
    <row r="66" spans="1:14" x14ac:dyDescent="0.25">
      <c r="A66" s="27" t="s">
        <v>30</v>
      </c>
      <c r="B66" s="8">
        <v>2636506.52</v>
      </c>
      <c r="C66" s="28">
        <v>3004601.32</v>
      </c>
      <c r="D66" s="9">
        <v>3098360.01</v>
      </c>
      <c r="E66" s="28">
        <v>3063027.35</v>
      </c>
      <c r="F66" s="8"/>
      <c r="G66" s="28"/>
      <c r="H66" s="8"/>
      <c r="I66" s="28"/>
      <c r="J66" s="9"/>
      <c r="K66" s="28"/>
      <c r="L66" s="8"/>
      <c r="M66" s="53"/>
      <c r="N66" s="1"/>
    </row>
    <row r="67" spans="1:14" s="2" customFormat="1" ht="15.75" thickBot="1" x14ac:dyDescent="0.3">
      <c r="A67" s="62" t="s">
        <v>2</v>
      </c>
      <c r="B67" s="63">
        <f>SUM(B65:B66)</f>
        <v>2636506.52</v>
      </c>
      <c r="C67" s="64">
        <f>SUM(C65:C66)</f>
        <v>3004601.32</v>
      </c>
      <c r="D67" s="63">
        <f t="shared" ref="D67:M67" si="1">SUM(D65:D66)</f>
        <v>3098360.01</v>
      </c>
      <c r="E67" s="64">
        <f t="shared" si="1"/>
        <v>3063027.35</v>
      </c>
      <c r="F67" s="63">
        <f t="shared" si="1"/>
        <v>0</v>
      </c>
      <c r="G67" s="64">
        <f t="shared" si="1"/>
        <v>0</v>
      </c>
      <c r="H67" s="63">
        <f t="shared" si="1"/>
        <v>0</v>
      </c>
      <c r="I67" s="64">
        <f t="shared" si="1"/>
        <v>0</v>
      </c>
      <c r="J67" s="63">
        <f t="shared" si="1"/>
        <v>0</v>
      </c>
      <c r="K67" s="64">
        <f t="shared" si="1"/>
        <v>0</v>
      </c>
      <c r="L67" s="63">
        <f t="shared" si="1"/>
        <v>0</v>
      </c>
      <c r="M67" s="65">
        <f t="shared" si="1"/>
        <v>0</v>
      </c>
      <c r="N67" s="18"/>
    </row>
    <row r="68" spans="1:14" ht="30" customHeight="1" thickBot="1" x14ac:dyDescent="0.3">
      <c r="A68" s="16"/>
      <c r="B68" s="19"/>
      <c r="C68" s="19"/>
      <c r="D68" s="19"/>
      <c r="E68" s="19"/>
      <c r="F68" s="19"/>
      <c r="G68" s="19"/>
      <c r="H68" s="19"/>
      <c r="I68" s="19"/>
      <c r="J68" s="20"/>
      <c r="K68" s="19"/>
      <c r="L68" s="19"/>
      <c r="M68" s="19"/>
      <c r="N68" s="21"/>
    </row>
    <row r="69" spans="1:14" s="2" customFormat="1" ht="30" customHeight="1" x14ac:dyDescent="0.25">
      <c r="A69" s="72" t="s">
        <v>75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2" customFormat="1" x14ac:dyDescent="0.25">
      <c r="A70" s="30" t="s">
        <v>19</v>
      </c>
      <c r="B70" s="60" t="s">
        <v>6</v>
      </c>
      <c r="C70" s="31" t="s">
        <v>7</v>
      </c>
      <c r="D70" s="60" t="s">
        <v>8</v>
      </c>
      <c r="E70" s="31" t="s">
        <v>9</v>
      </c>
      <c r="F70" s="60" t="s">
        <v>10</v>
      </c>
      <c r="G70" s="31" t="s">
        <v>23</v>
      </c>
      <c r="H70" s="60" t="s">
        <v>24</v>
      </c>
      <c r="I70" s="31" t="s">
        <v>0</v>
      </c>
      <c r="J70" s="60" t="s">
        <v>1</v>
      </c>
      <c r="K70" s="32" t="s">
        <v>3</v>
      </c>
      <c r="L70" s="23" t="s">
        <v>4</v>
      </c>
      <c r="M70" s="33" t="s">
        <v>5</v>
      </c>
    </row>
    <row r="71" spans="1:14" x14ac:dyDescent="0.25">
      <c r="A71" s="27" t="s">
        <v>76</v>
      </c>
      <c r="B71" s="8">
        <v>0</v>
      </c>
      <c r="C71" s="28">
        <v>0</v>
      </c>
      <c r="D71" s="9">
        <v>0</v>
      </c>
      <c r="E71" s="28">
        <v>0</v>
      </c>
      <c r="F71" s="8">
        <v>0</v>
      </c>
      <c r="G71" s="28">
        <v>0</v>
      </c>
      <c r="H71" s="8">
        <v>0</v>
      </c>
      <c r="I71" s="28">
        <v>0</v>
      </c>
      <c r="J71" s="61">
        <v>0</v>
      </c>
      <c r="K71" s="28">
        <v>0</v>
      </c>
      <c r="L71" s="7">
        <v>0</v>
      </c>
      <c r="M71" s="53">
        <v>0</v>
      </c>
      <c r="N71" s="17"/>
    </row>
    <row r="72" spans="1:14" x14ac:dyDescent="0.25">
      <c r="A72" s="27" t="s">
        <v>77</v>
      </c>
      <c r="B72" s="8">
        <v>0</v>
      </c>
      <c r="C72" s="28">
        <v>0</v>
      </c>
      <c r="D72" s="9">
        <v>0</v>
      </c>
      <c r="E72" s="28">
        <v>0</v>
      </c>
      <c r="F72" s="8">
        <v>0</v>
      </c>
      <c r="G72" s="28">
        <v>0</v>
      </c>
      <c r="H72" s="8">
        <v>0</v>
      </c>
      <c r="I72" s="28">
        <v>0</v>
      </c>
      <c r="J72" s="9">
        <v>0</v>
      </c>
      <c r="K72" s="28">
        <v>0</v>
      </c>
      <c r="L72" s="8">
        <v>0</v>
      </c>
      <c r="M72" s="53">
        <v>0</v>
      </c>
      <c r="N72" s="1"/>
    </row>
    <row r="73" spans="1:14" s="2" customFormat="1" ht="15.75" thickBot="1" x14ac:dyDescent="0.3">
      <c r="A73" s="62" t="s">
        <v>78</v>
      </c>
      <c r="B73" s="63">
        <f>B71-B72</f>
        <v>0</v>
      </c>
      <c r="C73" s="64">
        <f t="shared" ref="C73:M73" si="2">C71-C72</f>
        <v>0</v>
      </c>
      <c r="D73" s="63">
        <f t="shared" si="2"/>
        <v>0</v>
      </c>
      <c r="E73" s="64">
        <f t="shared" si="2"/>
        <v>0</v>
      </c>
      <c r="F73" s="63">
        <f t="shared" si="2"/>
        <v>0</v>
      </c>
      <c r="G73" s="64">
        <f t="shared" si="2"/>
        <v>0</v>
      </c>
      <c r="H73" s="63">
        <f t="shared" si="2"/>
        <v>0</v>
      </c>
      <c r="I73" s="64">
        <f t="shared" si="2"/>
        <v>0</v>
      </c>
      <c r="J73" s="63">
        <f t="shared" si="2"/>
        <v>0</v>
      </c>
      <c r="K73" s="64">
        <f t="shared" si="2"/>
        <v>0</v>
      </c>
      <c r="L73" s="63">
        <f t="shared" si="2"/>
        <v>0</v>
      </c>
      <c r="M73" s="65">
        <f t="shared" si="2"/>
        <v>0</v>
      </c>
      <c r="N73" s="18"/>
    </row>
    <row r="74" spans="1:14" ht="30" customHeight="1" x14ac:dyDescent="0.25">
      <c r="A74" s="16"/>
      <c r="B74" s="19"/>
      <c r="C74" s="19"/>
      <c r="D74" s="19"/>
      <c r="E74" s="19"/>
      <c r="F74" s="19"/>
      <c r="G74" s="19"/>
      <c r="H74" s="19"/>
      <c r="I74" s="19"/>
      <c r="J74" s="20"/>
      <c r="K74" s="19"/>
      <c r="L74" s="19"/>
      <c r="M74" s="19"/>
      <c r="N74" s="21"/>
    </row>
    <row r="75" spans="1:14" ht="30" customHeight="1" thickBot="1" x14ac:dyDescent="0.3">
      <c r="A75" s="16"/>
      <c r="B75" s="19"/>
      <c r="C75" s="19"/>
      <c r="D75" s="19"/>
      <c r="E75" s="19"/>
      <c r="F75" s="19"/>
      <c r="G75" s="19"/>
      <c r="H75" s="19"/>
      <c r="I75" s="19"/>
      <c r="J75" s="20"/>
      <c r="K75" s="19"/>
      <c r="L75" s="19"/>
      <c r="M75" s="19"/>
      <c r="N75" s="21"/>
    </row>
    <row r="76" spans="1:14" s="2" customFormat="1" ht="30" customHeight="1" x14ac:dyDescent="0.25">
      <c r="A76" s="72" t="s">
        <v>27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9"/>
    </row>
    <row r="77" spans="1:14" s="2" customFormat="1" x14ac:dyDescent="0.25">
      <c r="A77" s="66" t="s">
        <v>19</v>
      </c>
      <c r="B77" s="84" t="s">
        <v>28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5"/>
    </row>
    <row r="78" spans="1:14" ht="129.94999999999999" customHeight="1" x14ac:dyDescent="0.25">
      <c r="A78" s="67" t="s">
        <v>6</v>
      </c>
      <c r="B78" s="74" t="s">
        <v>79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5"/>
      <c r="N78" s="10"/>
    </row>
    <row r="79" spans="1:14" ht="120" customHeight="1" x14ac:dyDescent="0.25">
      <c r="A79" s="66" t="s">
        <v>7</v>
      </c>
      <c r="B79" s="78" t="s">
        <v>80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9"/>
    </row>
    <row r="80" spans="1:14" ht="129.94999999999999" customHeight="1" x14ac:dyDescent="0.25">
      <c r="A80" s="67" t="s">
        <v>8</v>
      </c>
      <c r="B80" s="83" t="s">
        <v>81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5"/>
    </row>
    <row r="81" spans="1:13" ht="120" customHeight="1" x14ac:dyDescent="0.25">
      <c r="A81" s="66" t="s">
        <v>9</v>
      </c>
      <c r="B81" s="78" t="s">
        <v>82</v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9"/>
    </row>
    <row r="82" spans="1:13" x14ac:dyDescent="0.25">
      <c r="A82" s="67" t="s">
        <v>10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5"/>
    </row>
    <row r="83" spans="1:13" x14ac:dyDescent="0.25">
      <c r="A83" s="66" t="s">
        <v>23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9"/>
    </row>
    <row r="84" spans="1:13" x14ac:dyDescent="0.25">
      <c r="A84" s="67" t="s">
        <v>24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5"/>
    </row>
    <row r="85" spans="1:13" x14ac:dyDescent="0.25">
      <c r="A85" s="66" t="s">
        <v>0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</row>
    <row r="86" spans="1:13" x14ac:dyDescent="0.25">
      <c r="A86" s="67" t="s">
        <v>1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5"/>
    </row>
    <row r="87" spans="1:13" x14ac:dyDescent="0.25">
      <c r="A87" s="66" t="s">
        <v>3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9"/>
    </row>
    <row r="88" spans="1:13" x14ac:dyDescent="0.25">
      <c r="A88" s="67" t="s">
        <v>4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5"/>
    </row>
    <row r="89" spans="1:13" ht="15.75" thickBot="1" x14ac:dyDescent="0.3">
      <c r="A89" s="68" t="s">
        <v>5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7"/>
    </row>
  </sheetData>
  <protectedRanges>
    <protectedRange sqref="I19:J32" name="Intervalo2_2"/>
    <protectedRange sqref="B3:H4 J3:J6 I3:I8" name="Intervalo1_3"/>
    <protectedRange sqref="B54:M55 B57:M57 B61:M61" name="Intervalo5_2_5"/>
    <protectedRange sqref="B41 D40:J41" name="Intervalo3_1_5"/>
    <protectedRange sqref="B52:M53 B56:M56" name="Intervalo5_1_4"/>
    <protectedRange sqref="B59" name="Intervalo5_2_12"/>
    <protectedRange sqref="B58" name="Intervalo5_1_12"/>
    <protectedRange sqref="K59" name="Intervalo5_2_8"/>
    <protectedRange sqref="K58" name="Intervalo5_1_8"/>
    <protectedRange sqref="L59" name="Intervalo5_2_10"/>
    <protectedRange sqref="L58" name="Intervalo5_1_10"/>
    <protectedRange sqref="C59" name="Intervalo5_2_11"/>
    <protectedRange sqref="C58" name="Intervalo5_1_11"/>
    <protectedRange sqref="F59" name="Intervalo5_2_1"/>
    <protectedRange sqref="F58" name="Intervalo5_1_1"/>
    <protectedRange sqref="H59" name="Intervalo5_2_2"/>
    <protectedRange sqref="H58" name="Intervalo5_1_2"/>
    <protectedRange sqref="I59" name="Intervalo5_2_4"/>
    <protectedRange sqref="I58" name="Intervalo5_1_5"/>
    <protectedRange sqref="M59" name="Intervalo5_2_7"/>
    <protectedRange sqref="M58" name="Intervalo5_1_7"/>
    <protectedRange sqref="D59" name="Intervalo5_2_9"/>
    <protectedRange sqref="D58" name="Intervalo5_1_9"/>
    <protectedRange sqref="E59" name="Intervalo5_2_13"/>
    <protectedRange sqref="E58" name="Intervalo5_1_13"/>
    <protectedRange sqref="G59" name="Intervalo5_2"/>
    <protectedRange sqref="G58" name="Intervalo5_1"/>
    <protectedRange sqref="J59" name="Intervalo5_2_3"/>
    <protectedRange sqref="J58" name="Intervalo5_1_3"/>
  </protectedRanges>
  <mergeCells count="14">
    <mergeCell ref="K1:M1"/>
    <mergeCell ref="B78:M78"/>
    <mergeCell ref="B79:M79"/>
    <mergeCell ref="B80:M80"/>
    <mergeCell ref="B81:M81"/>
    <mergeCell ref="B77:M77"/>
    <mergeCell ref="B82:M82"/>
    <mergeCell ref="B88:M88"/>
    <mergeCell ref="B89:M89"/>
    <mergeCell ref="B83:M83"/>
    <mergeCell ref="B84:M84"/>
    <mergeCell ref="B85:M85"/>
    <mergeCell ref="B86:M86"/>
    <mergeCell ref="B87:M87"/>
  </mergeCells>
  <dataValidations count="2">
    <dataValidation type="custom" allowBlank="1" showInputMessage="1" showErrorMessage="1" error="CORRIGIR" sqref="D59:E59 G59 J59" xr:uid="{00000000-0002-0000-0000-000000000000}">
      <formula1>$P$54=0</formula1>
    </dataValidation>
    <dataValidation type="custom" allowBlank="1" showInputMessage="1" showErrorMessage="1" error="CORRIGIR" sqref="D65:D66 E66 G66 J66 D71:D72 E72 G72 J72" xr:uid="{00000000-0002-0000-0000-000001000000}">
      <formula1>$P$67=0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
RELATÓRIO - GESTÃO EM SAÚDE
DEMONSTRATIVO DO FLUXO DE CAIXA
HOSPITAL ESTADUAL DE SERRANA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2026-03-13T17:54:18Z</cp:lastPrinted>
  <dcterms:created xsi:type="dcterms:W3CDTF">2008-07-21T21:08:00Z</dcterms:created>
  <dcterms:modified xsi:type="dcterms:W3CDTF">2026-05-05T22:34:26Z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