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ntab\HOSPITAIS\7. HOSPITAL REGIONAL TRÊS COLINAS\H3C 2026\Fluxo de Caixa e Resultado Operacional\"/>
    </mc:Choice>
  </mc:AlternateContent>
  <xr:revisionPtr revIDLastSave="0" documentId="13_ncr:1_{C03A1C8B-E43A-4242-BCBE-B6ABECE28DE5}" xr6:coauthVersionLast="47" xr6:coauthVersionMax="47" xr10:uidLastSave="{00000000-0000-0000-0000-000000000000}"/>
  <bookViews>
    <workbookView showHorizontalScroll="0" showVerticalScroll="0" showSheetTabs="0" xWindow="-28920" yWindow="-120" windowWidth="29040" windowHeight="15720" tabRatio="755" xr2:uid="{00000000-000D-0000-FFFF-FFFF00000000}"/>
  </bookViews>
  <sheets>
    <sheet name="Fluxo de Caixa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3" i="35" l="1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M67" i="35"/>
  <c r="L67" i="35"/>
  <c r="K67" i="35"/>
  <c r="J67" i="35"/>
  <c r="I67" i="35"/>
  <c r="H67" i="35"/>
  <c r="G67" i="35"/>
  <c r="F67" i="35"/>
  <c r="E67" i="35"/>
  <c r="D67" i="35"/>
  <c r="C67" i="35"/>
  <c r="B67" i="35"/>
  <c r="M61" i="35"/>
  <c r="L61" i="35"/>
  <c r="K61" i="35"/>
  <c r="J61" i="35"/>
  <c r="I61" i="35"/>
  <c r="H61" i="35"/>
  <c r="G61" i="35"/>
  <c r="F61" i="35"/>
  <c r="E61" i="35"/>
  <c r="D61" i="35"/>
  <c r="C61" i="35"/>
  <c r="B61" i="35"/>
  <c r="M73" i="35"/>
  <c r="L73" i="35"/>
  <c r="K73" i="35"/>
  <c r="J73" i="35"/>
  <c r="I73" i="35"/>
  <c r="H73" i="35"/>
  <c r="G73" i="35"/>
  <c r="F73" i="35"/>
  <c r="E73" i="35"/>
  <c r="D73" i="35"/>
  <c r="C73" i="35"/>
  <c r="B73" i="35"/>
</calcChain>
</file>

<file path=xl/sharedStrings.xml><?xml version="1.0" encoding="utf-8"?>
<sst xmlns="http://schemas.openxmlformats.org/spreadsheetml/2006/main" count="141" uniqueCount="83">
  <si>
    <t>Agosto</t>
  </si>
  <si>
    <t>Setembro</t>
  </si>
  <si>
    <t>Total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</si>
  <si>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</si>
  <si>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</si>
  <si>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</si>
  <si>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</si>
  <si>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</si>
  <si>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</si>
  <si>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</si>
  <si>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</si>
  <si>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Saldo do Mês Anterior</t>
  </si>
  <si>
    <t>Receitas Financeiras</t>
  </si>
  <si>
    <t>DESPESAS</t>
  </si>
  <si>
    <t>Pessoal (CLT)</t>
  </si>
  <si>
    <t>Materiais</t>
  </si>
  <si>
    <t>Manutenção Predial</t>
  </si>
  <si>
    <t>Investimentos</t>
  </si>
  <si>
    <t>Financeiras</t>
  </si>
  <si>
    <t>Mês</t>
  </si>
  <si>
    <t>RECEITAS</t>
  </si>
  <si>
    <t>Conta Corrente</t>
  </si>
  <si>
    <t>Aplicações</t>
  </si>
  <si>
    <t>Junho</t>
  </si>
  <si>
    <t>Julho</t>
  </si>
  <si>
    <t>13º</t>
  </si>
  <si>
    <t>Férias</t>
  </si>
  <si>
    <t>Descrição</t>
  </si>
  <si>
    <t>Serviços Terceirizados</t>
  </si>
  <si>
    <t>Custeio</t>
  </si>
  <si>
    <t>Ordenados</t>
  </si>
  <si>
    <t>Encargos Sociais</t>
  </si>
  <si>
    <t>Benefícios</t>
  </si>
  <si>
    <t>Assistenciais</t>
  </si>
  <si>
    <t>Pessoa Jurídica</t>
  </si>
  <si>
    <t>Pessoa Física</t>
  </si>
  <si>
    <t>Administrativos</t>
  </si>
  <si>
    <t>Repasse Contrato de Gestão/Convênio/ Termos de Aditamento</t>
  </si>
  <si>
    <t>Doações - Recursos Financeiros</t>
  </si>
  <si>
    <t>Total de Receitas</t>
  </si>
  <si>
    <t>Horas Extras</t>
  </si>
  <si>
    <t>Rescisões com Encargos</t>
  </si>
  <si>
    <t>Outras Despesas com Pessoal</t>
  </si>
  <si>
    <t>Materiais e Medicamentos</t>
  </si>
  <si>
    <t>Órteses, Próteses e Materiais Especiais</t>
  </si>
  <si>
    <t>Materiais de Consumo</t>
  </si>
  <si>
    <t>Ações Judiciais</t>
  </si>
  <si>
    <t>Trabalhistas</t>
  </si>
  <si>
    <t>Cíveis</t>
  </si>
  <si>
    <t>Outras Ações Judiciais</t>
  </si>
  <si>
    <t>Utilidade Pública</t>
  </si>
  <si>
    <t>Tributárias</t>
  </si>
  <si>
    <t>Ressarcimento por Rateio</t>
  </si>
  <si>
    <t>Outras Despesas</t>
  </si>
  <si>
    <t>Total de Despesas</t>
  </si>
  <si>
    <t>Saldo do mês (Receitas-Despesas)</t>
  </si>
  <si>
    <t>SALDO FINAL (Saldo Anterior +Receitas - Despesas)</t>
  </si>
  <si>
    <t>Espécie / Caixa Pequeno</t>
  </si>
  <si>
    <t>618 - Composição de Saldo</t>
  </si>
  <si>
    <t>Repasse Termo Aditamento - Custeio</t>
  </si>
  <si>
    <t>Repasse Termo Aditamento - Investimento</t>
  </si>
  <si>
    <t>SUS / AIH</t>
  </si>
  <si>
    <t>SUS / Ambulatório</t>
  </si>
  <si>
    <t>Reciclagem</t>
  </si>
  <si>
    <t>Contrapartida de Ensino (Estágios / Residência Médica)</t>
  </si>
  <si>
    <t>Outras Receitas Acessórias</t>
  </si>
  <si>
    <t>Fonte Suplementar</t>
  </si>
  <si>
    <t>Estornos / Reembolso de Despesas</t>
  </si>
  <si>
    <t>Outras Receitas</t>
  </si>
  <si>
    <t>Repasse - Complemento Piso Enfermagem</t>
  </si>
  <si>
    <t>Ordenados - Complemento Piso Enfermagem</t>
  </si>
  <si>
    <t>Ressarcimento - Complemento Piso Enfermagem</t>
  </si>
  <si>
    <t>616 - Fluxo de Caixa</t>
  </si>
  <si>
    <t>617 - Saldo Bancário</t>
  </si>
  <si>
    <t>371 - Observação</t>
  </si>
  <si>
    <t>711 - Piso de Enfermagem (Recurso do Ministério da Saúde) - DCO</t>
  </si>
  <si>
    <t>Repasse de recursos do Ministério da Saúde</t>
  </si>
  <si>
    <t>Despesa de recursos do Ministério da Saúde</t>
  </si>
  <si>
    <t>-</t>
  </si>
  <si>
    <r>
      <rPr>
        <b/>
        <sz val="11"/>
        <rFont val="Calibri"/>
        <family val="2"/>
        <scheme val="minor"/>
      </rPr>
      <t>"Outras Despesas com Pessoal'' R$ 599,69</t>
    </r>
    <r>
      <rPr>
        <sz val="11"/>
        <rFont val="Calibri"/>
        <family val="2"/>
        <scheme val="minor"/>
      </rPr>
      <t xml:space="preserve">
- Contribuição sindical: R$ 599,69</t>
    </r>
  </si>
  <si>
    <r>
      <rPr>
        <b/>
        <sz val="11"/>
        <color theme="1"/>
        <rFont val="Calibri"/>
        <family val="2"/>
        <scheme val="minor"/>
      </rPr>
      <t>"Outras Despesas com Pessoal'' R$ 2.970,88</t>
    </r>
    <r>
      <rPr>
        <sz val="11"/>
        <color theme="1"/>
        <rFont val="Calibri"/>
        <family val="2"/>
        <scheme val="minor"/>
      </rPr>
      <t xml:space="preserve">
- Empréstimo consignado: R$ 2.308,16
- Contribuição sindical: R$ 662,72</t>
    </r>
  </si>
  <si>
    <r>
      <rPr>
        <b/>
        <sz val="11"/>
        <rFont val="Calibri"/>
        <family val="2"/>
        <scheme val="minor"/>
      </rPr>
      <t>Outras Despesas com Pessoal'' R$ 3.422,96</t>
    </r>
    <r>
      <rPr>
        <sz val="11"/>
        <rFont val="Calibri"/>
        <family val="2"/>
        <scheme val="minor"/>
      </rPr>
      <t xml:space="preserve">
- Empréstimo consignado: R$ 2.308,16
- Contribuição sindical: R$ 1.114,80</t>
    </r>
  </si>
  <si>
    <r>
      <rPr>
        <b/>
        <sz val="11"/>
        <color theme="1"/>
        <rFont val="Calibri"/>
        <family val="2"/>
        <scheme val="minor"/>
      </rPr>
      <t>"Outras Despesas com Pessoal" R$ 3.509,00</t>
    </r>
    <r>
      <rPr>
        <sz val="11"/>
        <color theme="1"/>
        <rFont val="Calibri"/>
        <family val="2"/>
        <scheme val="minor"/>
      </rPr>
      <t xml:space="preserve">
- Empréstimo consignado R$ 2.308,16
- Contribuição sindical R$ 1.200,84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</si>
</sst>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 &quot;#,##0_);\(&quot;R$ 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/>
      <right style="thin">
        <color rgb="FFCFCFCF"/>
      </right>
      <top/>
      <bottom style="thin">
        <color rgb="FFCFCFCF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rgb="FFCFCFCF"/>
      </left>
      <right style="medium">
        <color auto="1"/>
      </right>
      <top style="thin">
        <color rgb="FFCFCFCF"/>
      </top>
      <bottom style="thin">
        <color rgb="FFCFCFC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4" applyNumberFormat="0" applyAlignment="0" applyProtection="0"/>
    <xf numFmtId="0" fontId="13" fillId="8" borderId="5" applyNumberFormat="0" applyAlignment="0" applyProtection="0"/>
    <xf numFmtId="0" fontId="14" fillId="8" borderId="4" applyNumberFormat="0" applyAlignment="0" applyProtection="0"/>
    <xf numFmtId="0" fontId="15" fillId="0" borderId="6" applyNumberFormat="0" applyFill="0" applyAlignment="0" applyProtection="0"/>
    <xf numFmtId="0" fontId="16" fillId="9" borderId="7" applyNumberFormat="0" applyAlignment="0" applyProtection="0"/>
    <xf numFmtId="0" fontId="17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5" fillId="0" borderId="0" applyNumberFormat="0" applyFill="0" applyBorder="0" applyAlignment="0" applyProtection="0"/>
  </cellStyleXfs>
  <cellXfs count="95">
    <xf numFmtId="0" fontId="0" fillId="0" borderId="0" xfId="0"/>
    <xf numFmtId="43" fontId="0" fillId="0" borderId="0" xfId="7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7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3" fontId="3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2" fillId="0" borderId="0" xfId="7" applyFont="1" applyBorder="1" applyAlignment="1">
      <alignment horizontal="right" vertical="center"/>
    </xf>
    <xf numFmtId="43" fontId="2" fillId="0" borderId="0" xfId="7" applyFont="1" applyBorder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horizontal="right" vertical="center" wrapText="1"/>
    </xf>
    <xf numFmtId="43" fontId="3" fillId="0" borderId="0" xfId="7" applyFont="1" applyBorder="1" applyAlignment="1">
      <alignment horizontal="center" vertical="center"/>
    </xf>
    <xf numFmtId="43" fontId="3" fillId="0" borderId="0" xfId="7" applyFont="1" applyFill="1" applyBorder="1" applyAlignment="1">
      <alignment horizontal="center" vertical="center"/>
    </xf>
    <xf numFmtId="43" fontId="2" fillId="0" borderId="0" xfId="7" applyFont="1" applyFill="1" applyBorder="1" applyAlignment="1">
      <alignment vertical="center"/>
    </xf>
    <xf numFmtId="43" fontId="3" fillId="0" borderId="0" xfId="0" applyNumberFormat="1" applyFont="1" applyAlignment="1">
      <alignment vertical="center" wrapText="1"/>
    </xf>
    <xf numFmtId="43" fontId="3" fillId="0" borderId="0" xfId="0" applyNumberFormat="1" applyFont="1" applyAlignment="1">
      <alignment vertical="center"/>
    </xf>
    <xf numFmtId="43" fontId="3" fillId="0" borderId="0" xfId="7" applyFont="1" applyFill="1" applyBorder="1" applyAlignment="1">
      <alignment horizontal="right" vertical="center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43" fontId="2" fillId="0" borderId="17" xfId="7" applyFont="1" applyBorder="1" applyAlignment="1">
      <alignment vertical="center"/>
    </xf>
    <xf numFmtId="43" fontId="2" fillId="0" borderId="18" xfId="7" applyFont="1" applyBorder="1" applyAlignment="1">
      <alignment vertical="center"/>
    </xf>
    <xf numFmtId="43" fontId="2" fillId="0" borderId="17" xfId="7" applyFont="1" applyFill="1" applyBorder="1" applyAlignment="1">
      <alignment vertical="center"/>
    </xf>
    <xf numFmtId="43" fontId="3" fillId="0" borderId="18" xfId="7" applyFont="1" applyBorder="1" applyAlignment="1">
      <alignment vertical="center"/>
    </xf>
    <xf numFmtId="43" fontId="3" fillId="0" borderId="17" xfId="7" applyFont="1" applyBorder="1" applyAlignment="1">
      <alignment horizontal="right" vertical="center"/>
    </xf>
    <xf numFmtId="43" fontId="4" fillId="0" borderId="17" xfId="7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43" fontId="3" fillId="0" borderId="17" xfId="7" applyFont="1" applyBorder="1" applyAlignment="1">
      <alignment vertical="center"/>
    </xf>
    <xf numFmtId="43" fontId="3" fillId="3" borderId="17" xfId="7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43" fontId="3" fillId="0" borderId="20" xfId="7" applyFont="1" applyBorder="1" applyAlignment="1">
      <alignment vertical="center"/>
    </xf>
    <xf numFmtId="43" fontId="21" fillId="0" borderId="21" xfId="7" applyFont="1" applyBorder="1" applyAlignment="1">
      <alignment vertical="center"/>
    </xf>
    <xf numFmtId="0" fontId="3" fillId="3" borderId="24" xfId="0" applyFont="1" applyFill="1" applyBorder="1" applyAlignment="1">
      <alignment horizontal="center" vertical="center" wrapText="1"/>
    </xf>
    <xf numFmtId="43" fontId="2" fillId="3" borderId="24" xfId="7" applyFont="1" applyFill="1" applyBorder="1" applyAlignment="1">
      <alignment horizontal="center" vertical="center"/>
    </xf>
    <xf numFmtId="43" fontId="3" fillId="3" borderId="24" xfId="7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43" fontId="2" fillId="2" borderId="17" xfId="7" applyFont="1" applyFill="1" applyBorder="1" applyAlignment="1">
      <alignment vertical="center"/>
    </xf>
    <xf numFmtId="43" fontId="2" fillId="2" borderId="17" xfId="7" applyFont="1" applyFill="1" applyBorder="1" applyAlignment="1">
      <alignment horizontal="right" vertical="center"/>
    </xf>
    <xf numFmtId="43" fontId="2" fillId="0" borderId="17" xfId="7" applyFont="1" applyBorder="1" applyAlignment="1">
      <alignment horizontal="right" vertical="center"/>
    </xf>
    <xf numFmtId="43" fontId="2" fillId="2" borderId="23" xfId="7" applyFont="1" applyFill="1" applyBorder="1" applyAlignment="1">
      <alignment horizontal="right" vertical="center"/>
    </xf>
    <xf numFmtId="43" fontId="2" fillId="2" borderId="23" xfId="7" applyFont="1" applyFill="1" applyBorder="1" applyAlignment="1">
      <alignment vertical="center"/>
    </xf>
    <xf numFmtId="0" fontId="3" fillId="2" borderId="25" xfId="0" applyFont="1" applyFill="1" applyBorder="1" applyAlignment="1">
      <alignment horizontal="center" vertical="center" wrapText="1"/>
    </xf>
    <xf numFmtId="43" fontId="3" fillId="0" borderId="26" xfId="7" applyFont="1" applyBorder="1" applyAlignment="1">
      <alignment horizontal="center" vertical="center"/>
    </xf>
    <xf numFmtId="43" fontId="3" fillId="2" borderId="26" xfId="7" applyFont="1" applyFill="1" applyBorder="1" applyAlignment="1">
      <alignment horizontal="center" vertical="center"/>
    </xf>
    <xf numFmtId="43" fontId="3" fillId="2" borderId="27" xfId="7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3" fontId="3" fillId="0" borderId="17" xfId="7" applyFont="1" applyBorder="1" applyAlignment="1">
      <alignment horizontal="center" vertical="center" wrapText="1"/>
    </xf>
    <xf numFmtId="43" fontId="3" fillId="3" borderId="17" xfId="7" applyFont="1" applyFill="1" applyBorder="1" applyAlignment="1">
      <alignment horizontal="center" vertical="center" wrapText="1"/>
    </xf>
    <xf numFmtId="43" fontId="3" fillId="0" borderId="17" xfId="7" applyFont="1" applyBorder="1" applyAlignment="1">
      <alignment horizontal="center" vertical="center"/>
    </xf>
    <xf numFmtId="43" fontId="3" fillId="3" borderId="23" xfId="7" applyFont="1" applyFill="1" applyBorder="1" applyAlignment="1">
      <alignment horizontal="center" vertical="center"/>
    </xf>
    <xf numFmtId="43" fontId="2" fillId="0" borderId="17" xfId="7" applyFont="1" applyBorder="1" applyAlignment="1" applyProtection="1">
      <alignment vertical="center"/>
      <protection locked="0"/>
    </xf>
    <xf numFmtId="0" fontId="3" fillId="3" borderId="25" xfId="0" applyFont="1" applyFill="1" applyBorder="1" applyAlignment="1">
      <alignment horizontal="center" vertical="center" wrapText="1"/>
    </xf>
    <xf numFmtId="43" fontId="3" fillId="0" borderId="26" xfId="7" applyFont="1" applyFill="1" applyBorder="1" applyAlignment="1">
      <alignment horizontal="center" vertical="center"/>
    </xf>
    <xf numFmtId="43" fontId="3" fillId="3" borderId="26" xfId="7" applyFont="1" applyFill="1" applyBorder="1" applyAlignment="1">
      <alignment horizontal="center" vertical="center"/>
    </xf>
    <xf numFmtId="43" fontId="3" fillId="3" borderId="27" xfId="7" applyFont="1" applyFill="1" applyBorder="1" applyAlignment="1">
      <alignment horizontal="center" vertical="center"/>
    </xf>
    <xf numFmtId="43" fontId="3" fillId="2" borderId="11" xfId="0" applyNumberFormat="1" applyFont="1" applyFill="1" applyBorder="1" applyAlignment="1">
      <alignment horizontal="center" vertical="center"/>
    </xf>
    <xf numFmtId="43" fontId="3" fillId="3" borderId="22" xfId="7" applyFont="1" applyFill="1" applyBorder="1" applyAlignment="1">
      <alignment horizontal="center" vertical="center" wrapText="1"/>
    </xf>
    <xf numFmtId="43" fontId="21" fillId="0" borderId="22" xfId="7" applyFont="1" applyFill="1" applyBorder="1" applyAlignment="1">
      <alignment horizontal="center" vertical="center" wrapText="1"/>
    </xf>
    <xf numFmtId="43" fontId="21" fillId="3" borderId="22" xfId="7" applyFont="1" applyFill="1" applyBorder="1" applyAlignment="1">
      <alignment horizontal="center" vertical="center" wrapText="1"/>
    </xf>
    <xf numFmtId="43" fontId="21" fillId="3" borderId="25" xfId="7" applyFont="1" applyFill="1" applyBorder="1" applyAlignment="1">
      <alignment horizontal="center" vertical="center" wrapText="1"/>
    </xf>
    <xf numFmtId="0" fontId="2" fillId="35" borderId="1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 wrapText="1"/>
    </xf>
    <xf numFmtId="43" fontId="3" fillId="0" borderId="28" xfId="7" applyFont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 wrapText="1"/>
    </xf>
    <xf numFmtId="0" fontId="0" fillId="0" borderId="29" xfId="7" applyNumberFormat="1" applyFont="1" applyFill="1" applyBorder="1" applyAlignment="1" applyProtection="1">
      <alignment vertical="center" wrapText="1"/>
      <protection locked="0"/>
    </xf>
    <xf numFmtId="0" fontId="0" fillId="0" borderId="30" xfId="7" applyNumberFormat="1" applyFont="1" applyFill="1" applyBorder="1" applyAlignment="1" applyProtection="1">
      <alignment vertical="center" wrapText="1"/>
      <protection locked="0"/>
    </xf>
    <xf numFmtId="0" fontId="22" fillId="3" borderId="17" xfId="7" applyNumberFormat="1" applyFont="1" applyFill="1" applyBorder="1" applyAlignment="1" applyProtection="1">
      <alignment vertical="center" wrapText="1"/>
      <protection locked="0"/>
    </xf>
    <xf numFmtId="0" fontId="22" fillId="3" borderId="23" xfId="7" applyNumberFormat="1" applyFont="1" applyFill="1" applyBorder="1" applyAlignment="1" applyProtection="1">
      <alignment vertical="center" wrapText="1"/>
      <protection locked="0"/>
    </xf>
    <xf numFmtId="0" fontId="0" fillId="0" borderId="17" xfId="7" applyNumberFormat="1" applyFont="1" applyFill="1" applyBorder="1" applyAlignment="1">
      <alignment vertical="center" wrapText="1"/>
    </xf>
    <xf numFmtId="0" fontId="0" fillId="0" borderId="23" xfId="7" applyNumberFormat="1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2" fillId="3" borderId="26" xfId="7" applyNumberFormat="1" applyFont="1" applyFill="1" applyBorder="1" applyAlignment="1">
      <alignment vertical="center" wrapText="1"/>
    </xf>
    <xf numFmtId="0" fontId="22" fillId="3" borderId="27" xfId="7" applyNumberFormat="1" applyFont="1" applyFill="1" applyBorder="1" applyAlignment="1">
      <alignment vertical="center" wrapText="1"/>
    </xf>
    <xf numFmtId="0" fontId="22" fillId="3" borderId="17" xfId="7" applyNumberFormat="1" applyFont="1" applyFill="1" applyBorder="1" applyAlignment="1">
      <alignment vertical="center" wrapText="1"/>
    </xf>
    <xf numFmtId="0" fontId="22" fillId="3" borderId="23" xfId="7" applyNumberFormat="1" applyFont="1" applyFill="1" applyBorder="1" applyAlignment="1">
      <alignment vertical="center" wrapText="1"/>
    </xf>
    <xf numFmtId="43" fontId="2" fillId="0" borderId="31" xfId="7" applyFont="1" applyBorder="1" applyAlignment="1" applyProtection="1">
      <alignment vertical="center"/>
      <protection locked="0"/>
    </xf>
    <xf numFmtId="43" fontId="4" fillId="0" borderId="17" xfId="7" applyFont="1" applyBorder="1" applyAlignment="1" applyProtection="1">
      <alignment vertical="center"/>
      <protection locked="0"/>
    </xf>
  </cellXfs>
  <cellStyles count="53">
    <cellStyle name="20% - Ênfase1" xfId="26" builtinId="30" customBuiltin="1"/>
    <cellStyle name="20% - Ênfase2" xfId="30" builtinId="34" customBuiltin="1"/>
    <cellStyle name="20% - Ênfase3" xfId="34" builtinId="38" customBuiltin="1"/>
    <cellStyle name="20% - Ênfase4" xfId="38" builtinId="42" customBuiltin="1"/>
    <cellStyle name="20% - Ênfase5" xfId="42" builtinId="46" customBuiltin="1"/>
    <cellStyle name="20% - Ênfase6" xfId="46" builtinId="50" customBuiltin="1"/>
    <cellStyle name="40% - Ênfase1" xfId="27" builtinId="31" customBuiltin="1"/>
    <cellStyle name="40% - Ênfase2" xfId="31" builtinId="35" customBuiltin="1"/>
    <cellStyle name="40% - Ênfase3" xfId="35" builtinId="39" customBuiltin="1"/>
    <cellStyle name="40% - Ênfase4" xfId="39" builtinId="43" customBuiltin="1"/>
    <cellStyle name="40% - Ênfase5" xfId="43" builtinId="47" customBuiltin="1"/>
    <cellStyle name="40% - Ênfase6" xfId="47" builtinId="51" customBuiltin="1"/>
    <cellStyle name="60% - Ênfase1" xfId="28" builtinId="32" customBuiltin="1"/>
    <cellStyle name="60% - Ênfase2" xfId="32" builtinId="36" customBuiltin="1"/>
    <cellStyle name="60% - Ênfase3" xfId="36" builtinId="40" customBuiltin="1"/>
    <cellStyle name="60% - Ênfase4" xfId="40" builtinId="44" customBuiltin="1"/>
    <cellStyle name="60% - Ênfase5" xfId="44" builtinId="48" customBuiltin="1"/>
    <cellStyle name="60% - Ênfase6" xfId="48" builtinId="52" customBuiltin="1"/>
    <cellStyle name="Bom" xfId="13" builtinId="26" customBuiltin="1"/>
    <cellStyle name="Cálculo" xfId="18" builtinId="22" customBuiltin="1"/>
    <cellStyle name="Célula de Verificação" xfId="20" builtinId="23" customBuiltin="1"/>
    <cellStyle name="Célula Vinculada" xfId="19" builtinId="24" customBuiltin="1"/>
    <cellStyle name="Ênfase1" xfId="25" builtinId="29" customBuiltin="1"/>
    <cellStyle name="Ênfase2" xfId="29" builtinId="33" customBuiltin="1"/>
    <cellStyle name="Ênfase3" xfId="33" builtinId="37" customBuiltin="1"/>
    <cellStyle name="Ênfase4" xfId="37" builtinId="41" customBuiltin="1"/>
    <cellStyle name="Ênfase5" xfId="41" builtinId="45" customBuiltin="1"/>
    <cellStyle name="Ênfase6" xfId="45" builtinId="49" customBuiltin="1"/>
    <cellStyle name="Entrada" xfId="16" builtinId="20" customBuiltin="1"/>
    <cellStyle name="Moeda 2" xfId="5" xr:uid="{00000000-0005-0000-0000-00001E000000}"/>
    <cellStyle name="Moeda 3" xfId="4" xr:uid="{00000000-0005-0000-0000-00001F000000}"/>
    <cellStyle name="Moeda 4" xfId="49" xr:uid="{00000000-0005-0000-0000-000020000000}"/>
    <cellStyle name="Moeda 4 2" xfId="50" xr:uid="{00000000-0005-0000-0000-000021000000}"/>
    <cellStyle name="Neutro" xfId="15" builtinId="28" customBuiltin="1"/>
    <cellStyle name="Normal" xfId="0" builtinId="0"/>
    <cellStyle name="Normal 2" xfId="51" xr:uid="{00000000-0005-0000-0000-000024000000}"/>
    <cellStyle name="Nota" xfId="22" builtinId="10" customBuiltin="1"/>
    <cellStyle name="Ruim" xfId="14" builtinId="27" customBuiltin="1"/>
    <cellStyle name="Saída" xfId="17" builtinId="21" customBuiltin="1"/>
    <cellStyle name="Texto de Aviso" xfId="21" builtinId="11" customBuiltin="1"/>
    <cellStyle name="Texto Explicativo" xfId="23" builtinId="53" customBuiltin="1"/>
    <cellStyle name="Título" xfId="8" builtinId="15" customBuiltin="1"/>
    <cellStyle name="Título 1" xfId="9" builtinId="16" customBuiltin="1"/>
    <cellStyle name="Título 2" xfId="10" builtinId="17" customBuiltin="1"/>
    <cellStyle name="Título 3" xfId="11" builtinId="18" customBuiltin="1"/>
    <cellStyle name="Título 4" xfId="12" builtinId="19" customBuiltin="1"/>
    <cellStyle name="Título 5" xfId="52" xr:uid="{00000000-0005-0000-0000-00002E000000}"/>
    <cellStyle name="Total" xfId="24" builtinId="25" customBuiltin="1"/>
    <cellStyle name="Vírgula" xfId="7" builtinId="3"/>
    <cellStyle name="Vírgula 2" xfId="1" xr:uid="{00000000-0005-0000-0000-000031000000}"/>
    <cellStyle name="Vírgula 2 2" xfId="2" xr:uid="{00000000-0005-0000-0000-000032000000}"/>
    <cellStyle name="Vírgula 3" xfId="3" xr:uid="{00000000-0005-0000-0000-000033000000}"/>
    <cellStyle name="Vírgula 4" xfId="6" xr:uid="{00000000-0005-0000-0000-000034000000}"/>
  </cellStyles>
  <dxfs count="4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rgb="FFCFCFCF"/>
        </left>
        <right/>
        <top style="medium">
          <color rgb="FFCFCFCF"/>
        </top>
        <bottom/>
      </border>
    </dxf>
    <dxf>
      <font>
        <b/>
        <sz val="12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right" vertical="center" textRotation="0" wrapText="0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0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0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strike val="0"/>
        <outline val="0"/>
        <shadow val="0"/>
        <u val="none"/>
        <vertAlign val="baseline"/>
        <sz val="12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 style="medium">
          <color rgb="FFCFCF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medium">
          <color rgb="FFCFCFCF"/>
        </left>
        <right style="medium">
          <color rgb="FFCFCFCF"/>
        </right>
        <top style="medium">
          <color rgb="FFCFCFC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medium">
          <color rgb="FFCFCFCF"/>
        </right>
        <top style="medium">
          <color rgb="FFCFCFCF"/>
        </top>
        <bottom/>
      </border>
    </dxf>
    <dxf>
      <border>
        <top style="thin">
          <color theme="0" tint="-0.24994659260841701"/>
        </top>
      </border>
    </dxf>
    <dxf>
      <alignment vertical="center" textRotation="0" indent="0" justifyLastLine="0" shrinkToFit="0" readingOrder="0"/>
    </dxf>
    <dxf>
      <border diagonalUp="0" diagonalDown="0">
        <left style="medium">
          <color auto="1"/>
        </left>
        <right style="medium">
          <color auto="1"/>
        </right>
        <top style="thin">
          <color theme="0" tint="-0.2499465926084170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alignment horizontal="general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3" displayName="Tabela23" ref="A2:N54" headerRowCount="0" totalsRowShown="0" headerRowDxfId="45" dataDxfId="44" totalsRowDxfId="42" tableBorderDxfId="43" totalsRowBorderDxfId="41">
  <tableColumns count="14">
    <tableColumn id="1" xr3:uid="{00000000-0010-0000-0000-000001000000}" name="Colunas1" headerRowDxfId="40" dataDxfId="39" totalsRowDxfId="38"/>
    <tableColumn id="2" xr3:uid="{00000000-0010-0000-0000-000002000000}" name="Colunas2" headerRowDxfId="37" dataDxfId="36" totalsRowDxfId="35"/>
    <tableColumn id="3" xr3:uid="{00000000-0010-0000-0000-000003000000}" name="Colunas3" headerRowDxfId="34" dataDxfId="33" totalsRowDxfId="32"/>
    <tableColumn id="4" xr3:uid="{00000000-0010-0000-0000-000004000000}" name="Colunas4" headerRowDxfId="31" dataDxfId="30" totalsRowDxfId="29"/>
    <tableColumn id="5" xr3:uid="{00000000-0010-0000-0000-000005000000}" name="Colunas5" headerRowDxfId="28" dataDxfId="27" totalsRowDxfId="26" dataCellStyle="Vírgula"/>
    <tableColumn id="6" xr3:uid="{00000000-0010-0000-0000-000006000000}" name="Colunas6" headerRowDxfId="25" dataDxfId="24" totalsRowDxfId="23"/>
    <tableColumn id="7" xr3:uid="{00000000-0010-0000-0000-000007000000}" name="Colunas7" headerRowDxfId="22" dataDxfId="21" totalsRowDxfId="20"/>
    <tableColumn id="8" xr3:uid="{00000000-0010-0000-0000-000008000000}" name="Colunas8" headerRowDxfId="19" dataDxfId="18" totalsRowDxfId="17"/>
    <tableColumn id="9" xr3:uid="{00000000-0010-0000-0000-000009000000}" name="Colunas9" headerRowDxfId="16" dataDxfId="15" totalsRowDxfId="14"/>
    <tableColumn id="10" xr3:uid="{00000000-0010-0000-0000-00000A000000}" name="Colunas10" headerRowDxfId="13" dataDxfId="12" totalsRowDxfId="11" dataCellStyle="Vírgula"/>
    <tableColumn id="11" xr3:uid="{00000000-0010-0000-0000-00000B000000}" name="Colunas11" headerRowDxfId="10" dataDxfId="9" totalsRowDxfId="8"/>
    <tableColumn id="12" xr3:uid="{00000000-0010-0000-0000-00000C000000}" name="Colunas12" headerRowDxfId="7" dataDxfId="6" totalsRowDxfId="5"/>
    <tableColumn id="13" xr3:uid="{00000000-0010-0000-0000-00000D000000}" name="Colunas13" headerRowDxfId="4" dataDxfId="3" totalsRowDxfId="2"/>
    <tableColumn id="14" xr3:uid="{00000000-0010-0000-0000-00000E000000}" name="Colunas14" dataDxfId="1" totalsRowDxfId="0" dataCellStyle="Vírgula"/>
  </tableColumns>
  <tableStyleInfo name="TableStyleMedium2" showFirstColumn="0" showLastColumn="0" showRowStripes="0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8"/>
  <sheetViews>
    <sheetView showGridLines="0" tabSelected="1" topLeftCell="A65" zoomScale="85" zoomScaleNormal="85" zoomScalePageLayoutView="70" workbookViewId="0">
      <selection activeCell="B83" sqref="B83:M83"/>
    </sheetView>
  </sheetViews>
  <sheetFormatPr defaultRowHeight="15" x14ac:dyDescent="0.25"/>
  <cols>
    <col min="1" max="1" width="60.7109375" style="2" customWidth="1"/>
    <col min="2" max="14" width="17.28515625" style="2" customWidth="1"/>
    <col min="15" max="16384" width="9.140625" style="2"/>
  </cols>
  <sheetData>
    <row r="1" spans="1:14" ht="45" customHeight="1" x14ac:dyDescent="0.25">
      <c r="A1" s="78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80"/>
      <c r="L1" s="80"/>
      <c r="M1" s="80"/>
      <c r="N1" s="21"/>
    </row>
    <row r="2" spans="1:14" s="6" customFormat="1" ht="15.75" x14ac:dyDescent="0.25">
      <c r="A2" s="22" t="s">
        <v>19</v>
      </c>
      <c r="B2" s="79" t="s">
        <v>6</v>
      </c>
      <c r="C2" s="23" t="s">
        <v>7</v>
      </c>
      <c r="D2" s="23" t="s">
        <v>8</v>
      </c>
      <c r="E2" s="23" t="s">
        <v>9</v>
      </c>
      <c r="F2" s="23" t="s">
        <v>10</v>
      </c>
      <c r="G2" s="23" t="s">
        <v>23</v>
      </c>
      <c r="H2" s="23" t="s">
        <v>24</v>
      </c>
      <c r="I2" s="23" t="s">
        <v>0</v>
      </c>
      <c r="J2" s="23" t="s">
        <v>1</v>
      </c>
      <c r="K2" s="23" t="s">
        <v>3</v>
      </c>
      <c r="L2" s="23" t="s">
        <v>4</v>
      </c>
      <c r="M2" s="23" t="s">
        <v>5</v>
      </c>
      <c r="N2" s="24" t="s">
        <v>2</v>
      </c>
    </row>
    <row r="3" spans="1:14" ht="15.75" x14ac:dyDescent="0.25">
      <c r="A3" s="25" t="s">
        <v>11</v>
      </c>
      <c r="B3" s="26">
        <v>0</v>
      </c>
      <c r="C3" s="26">
        <v>0</v>
      </c>
      <c r="D3" s="26">
        <v>1197387.47</v>
      </c>
      <c r="E3" s="26">
        <v>21229081.139999997</v>
      </c>
      <c r="F3" s="26">
        <v>22326490.159999996</v>
      </c>
      <c r="G3" s="26">
        <v>22776692.529999994</v>
      </c>
      <c r="H3" s="26">
        <v>25306106.659999993</v>
      </c>
      <c r="I3" s="26"/>
      <c r="J3" s="26"/>
      <c r="K3" s="26"/>
      <c r="L3" s="26"/>
      <c r="M3" s="26"/>
      <c r="N3" s="27"/>
    </row>
    <row r="4" spans="1:14" s="6" customFormat="1" ht="30" customHeight="1" x14ac:dyDescent="0.25">
      <c r="A4" s="38" t="s">
        <v>20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ht="16.5" customHeight="1" x14ac:dyDescent="0.25">
      <c r="A5" s="25" t="s">
        <v>37</v>
      </c>
      <c r="B5" s="26">
        <v>0</v>
      </c>
      <c r="C5" s="26">
        <v>1189746.6499999999</v>
      </c>
      <c r="D5" s="26">
        <v>1189746.6499999999</v>
      </c>
      <c r="E5" s="26">
        <v>1189746.6499999999</v>
      </c>
      <c r="F5" s="26">
        <v>1189746.6499999999</v>
      </c>
      <c r="G5" s="26">
        <v>5030354.7</v>
      </c>
      <c r="H5" s="26">
        <v>5030354.7</v>
      </c>
      <c r="I5" s="28"/>
      <c r="J5" s="28"/>
      <c r="K5" s="26"/>
      <c r="L5" s="26"/>
      <c r="M5" s="26"/>
      <c r="N5" s="29">
        <f>SUM(Tabela23[[#This Row],[Colunas2]:[Colunas13]])</f>
        <v>14819696</v>
      </c>
    </row>
    <row r="6" spans="1:14" ht="16.5" customHeight="1" x14ac:dyDescent="0.25">
      <c r="A6" s="25" t="s">
        <v>59</v>
      </c>
      <c r="B6" s="30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8"/>
      <c r="J6" s="28"/>
      <c r="K6" s="26"/>
      <c r="L6" s="26"/>
      <c r="M6" s="26"/>
      <c r="N6" s="29">
        <f>SUM(Tabela23[[#This Row],[Colunas2]:[Colunas13]])</f>
        <v>0</v>
      </c>
    </row>
    <row r="7" spans="1:14" ht="16.5" customHeight="1" x14ac:dyDescent="0.25">
      <c r="A7" s="25" t="s">
        <v>60</v>
      </c>
      <c r="B7" s="30">
        <v>0</v>
      </c>
      <c r="C7" s="26">
        <v>0</v>
      </c>
      <c r="D7" s="26">
        <v>18817909</v>
      </c>
      <c r="E7" s="26"/>
      <c r="F7" s="26">
        <v>0</v>
      </c>
      <c r="G7" s="26">
        <v>0</v>
      </c>
      <c r="H7" s="26">
        <v>0</v>
      </c>
      <c r="I7" s="28"/>
      <c r="J7" s="28"/>
      <c r="K7" s="26"/>
      <c r="L7" s="26"/>
      <c r="M7" s="26"/>
      <c r="N7" s="29">
        <f>SUM(Tabela23[[#This Row],[Colunas2]:[Colunas13]])</f>
        <v>18817909</v>
      </c>
    </row>
    <row r="8" spans="1:14" ht="16.5" customHeight="1" x14ac:dyDescent="0.25">
      <c r="A8" s="25" t="s">
        <v>69</v>
      </c>
      <c r="B8" s="30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8"/>
      <c r="J8" s="28"/>
      <c r="K8" s="26"/>
      <c r="L8" s="26"/>
      <c r="M8" s="26"/>
      <c r="N8" s="29">
        <f>SUM(Tabela23[[#This Row],[Colunas2]:[Colunas13]])</f>
        <v>0</v>
      </c>
    </row>
    <row r="9" spans="1:14" ht="16.5" customHeight="1" x14ac:dyDescent="0.25">
      <c r="A9" s="25" t="s">
        <v>61</v>
      </c>
      <c r="B9" s="30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8"/>
      <c r="J9" s="28"/>
      <c r="K9" s="26"/>
      <c r="L9" s="26"/>
      <c r="M9" s="26"/>
      <c r="N9" s="29">
        <f>SUM(Tabela23[[#This Row],[Colunas2]:[Colunas13]])</f>
        <v>0</v>
      </c>
    </row>
    <row r="10" spans="1:14" ht="16.5" customHeight="1" x14ac:dyDescent="0.25">
      <c r="A10" s="25" t="s">
        <v>62</v>
      </c>
      <c r="B10" s="30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8"/>
      <c r="J10" s="28"/>
      <c r="K10" s="26"/>
      <c r="L10" s="26"/>
      <c r="M10" s="26"/>
      <c r="N10" s="29">
        <f>SUM(Tabela23[[#This Row],[Colunas2]:[Colunas13]])</f>
        <v>0</v>
      </c>
    </row>
    <row r="11" spans="1:14" ht="16.5" customHeight="1" x14ac:dyDescent="0.25">
      <c r="A11" s="25" t="s">
        <v>12</v>
      </c>
      <c r="B11" s="26">
        <v>0</v>
      </c>
      <c r="C11" s="26">
        <v>7640.82</v>
      </c>
      <c r="D11" s="26">
        <v>24213.79</v>
      </c>
      <c r="E11" s="26">
        <v>231693.33</v>
      </c>
      <c r="F11" s="26">
        <v>235984.75</v>
      </c>
      <c r="G11" s="26">
        <v>275791.23</v>
      </c>
      <c r="H11" s="26">
        <v>303430.76</v>
      </c>
      <c r="I11" s="28"/>
      <c r="J11" s="28"/>
      <c r="K11" s="26"/>
      <c r="L11" s="26"/>
      <c r="M11" s="26"/>
      <c r="N11" s="29">
        <f>SUM(Tabela23[[#This Row],[Colunas2]:[Colunas13]])</f>
        <v>1078754.68</v>
      </c>
    </row>
    <row r="12" spans="1:14" ht="16.5" customHeight="1" x14ac:dyDescent="0.25">
      <c r="A12" s="25" t="s">
        <v>63</v>
      </c>
      <c r="B12" s="30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8"/>
      <c r="J12" s="28"/>
      <c r="K12" s="26"/>
      <c r="L12" s="26"/>
      <c r="M12" s="26"/>
      <c r="N12" s="29">
        <f>SUM(Tabela23[[#This Row],[Colunas2]:[Colunas13]])</f>
        <v>0</v>
      </c>
    </row>
    <row r="13" spans="1:14" ht="16.5" customHeight="1" x14ac:dyDescent="0.25">
      <c r="A13" s="25" t="s">
        <v>64</v>
      </c>
      <c r="B13" s="30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8"/>
      <c r="J13" s="28"/>
      <c r="K13" s="26"/>
      <c r="L13" s="26"/>
      <c r="M13" s="26"/>
      <c r="N13" s="29">
        <f>SUM(Tabela23[[#This Row],[Colunas2]:[Colunas13]])</f>
        <v>0</v>
      </c>
    </row>
    <row r="14" spans="1:14" ht="16.5" customHeight="1" x14ac:dyDescent="0.25">
      <c r="A14" s="25" t="s">
        <v>65</v>
      </c>
      <c r="B14" s="30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8"/>
      <c r="J14" s="28"/>
      <c r="K14" s="26"/>
      <c r="L14" s="26"/>
      <c r="M14" s="26"/>
      <c r="N14" s="29">
        <f>SUM(Tabela23[[#This Row],[Colunas2]:[Colunas13]])</f>
        <v>0</v>
      </c>
    </row>
    <row r="15" spans="1:14" ht="16.5" customHeight="1" x14ac:dyDescent="0.25">
      <c r="A15" s="25" t="s">
        <v>38</v>
      </c>
      <c r="B15" s="30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8"/>
      <c r="J15" s="28"/>
      <c r="K15" s="26"/>
      <c r="L15" s="26"/>
      <c r="M15" s="26"/>
      <c r="N15" s="29">
        <f>SUM(Tabela23[[#This Row],[Colunas2]:[Colunas13]])</f>
        <v>0</v>
      </c>
    </row>
    <row r="16" spans="1:14" ht="16.5" customHeight="1" x14ac:dyDescent="0.25">
      <c r="A16" s="25" t="s">
        <v>66</v>
      </c>
      <c r="B16" s="30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8"/>
      <c r="J16" s="28"/>
      <c r="K16" s="26"/>
      <c r="L16" s="26"/>
      <c r="M16" s="26"/>
      <c r="N16" s="29">
        <f>SUM(Tabela23[[#This Row],[Colunas2]:[Colunas13]])</f>
        <v>0</v>
      </c>
    </row>
    <row r="17" spans="1:14" ht="16.5" customHeight="1" x14ac:dyDescent="0.25">
      <c r="A17" s="25" t="s">
        <v>67</v>
      </c>
      <c r="B17" s="30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8"/>
      <c r="J17" s="28"/>
      <c r="K17" s="26"/>
      <c r="L17" s="26"/>
      <c r="M17" s="26"/>
      <c r="N17" s="29">
        <f>SUM(Tabela23[[#This Row],[Colunas2]:[Colunas13]])</f>
        <v>0</v>
      </c>
    </row>
    <row r="18" spans="1:14" ht="16.5" customHeight="1" x14ac:dyDescent="0.25">
      <c r="A18" s="25" t="s">
        <v>68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31"/>
      <c r="J18" s="31"/>
      <c r="K18" s="26"/>
      <c r="L18" s="26"/>
      <c r="M18" s="26"/>
      <c r="N18" s="29">
        <f>SUM(Tabela23[[#This Row],[Colunas2]:[Colunas13]])</f>
        <v>0</v>
      </c>
    </row>
    <row r="19" spans="1:14" s="3" customFormat="1" ht="16.5" customHeight="1" x14ac:dyDescent="0.25">
      <c r="A19" s="32" t="s">
        <v>39</v>
      </c>
      <c r="B19" s="33">
        <v>0</v>
      </c>
      <c r="C19" s="33">
        <v>1197387.47</v>
      </c>
      <c r="D19" s="33">
        <v>20031869.439999998</v>
      </c>
      <c r="E19" s="33">
        <v>1421439.98</v>
      </c>
      <c r="F19" s="33">
        <v>1425731.4</v>
      </c>
      <c r="G19" s="33">
        <v>5306145.93</v>
      </c>
      <c r="H19" s="33">
        <v>5333785.46</v>
      </c>
      <c r="I19" s="33"/>
      <c r="J19" s="33"/>
      <c r="K19" s="33"/>
      <c r="L19" s="33"/>
      <c r="M19" s="33"/>
      <c r="N19" s="29">
        <f>SUM(Tabela23[[#This Row],[Colunas2]:[Colunas13]])</f>
        <v>34716359.679999992</v>
      </c>
    </row>
    <row r="20" spans="1:14" s="8" customFormat="1" ht="30" customHeight="1" x14ac:dyDescent="0.25">
      <c r="A20" s="38" t="s">
        <v>13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s="3" customFormat="1" ht="16.5" customHeight="1" x14ac:dyDescent="0.25">
      <c r="A21" s="32" t="s">
        <v>14</v>
      </c>
      <c r="B21" s="33">
        <v>0</v>
      </c>
      <c r="C21" s="33">
        <v>0</v>
      </c>
      <c r="D21" s="33">
        <v>0</v>
      </c>
      <c r="E21" s="33">
        <v>81624.929999999993</v>
      </c>
      <c r="F21" s="33">
        <v>183097.88999999998</v>
      </c>
      <c r="G21" s="33">
        <v>683254.55</v>
      </c>
      <c r="H21" s="33">
        <v>1801572.19</v>
      </c>
      <c r="I21" s="33"/>
      <c r="J21" s="33"/>
      <c r="K21" s="33"/>
      <c r="L21" s="33"/>
      <c r="M21" s="33"/>
      <c r="N21" s="29">
        <f>SUM(Tabela23[[#This Row],[Colunas2]:[Colunas13]])</f>
        <v>2749549.56</v>
      </c>
    </row>
    <row r="22" spans="1:14" ht="16.5" customHeight="1" x14ac:dyDescent="0.25">
      <c r="A22" s="25" t="s">
        <v>30</v>
      </c>
      <c r="B22" s="26">
        <v>0</v>
      </c>
      <c r="C22" s="26">
        <v>0</v>
      </c>
      <c r="D22" s="26">
        <v>0</v>
      </c>
      <c r="E22" s="26">
        <v>66175.62</v>
      </c>
      <c r="F22" s="26">
        <v>119669.47</v>
      </c>
      <c r="G22" s="26">
        <v>494151.21</v>
      </c>
      <c r="H22" s="26">
        <v>1383637.65</v>
      </c>
      <c r="I22" s="26"/>
      <c r="J22" s="26"/>
      <c r="K22" s="26"/>
      <c r="L22" s="26"/>
      <c r="M22" s="26"/>
      <c r="N22" s="29">
        <f>SUM(Tabela23[[#This Row],[Colunas2]:[Colunas13]])</f>
        <v>2063633.95</v>
      </c>
    </row>
    <row r="23" spans="1:14" ht="16.5" customHeight="1" x14ac:dyDescent="0.25">
      <c r="A23" s="25" t="s">
        <v>32</v>
      </c>
      <c r="B23" s="26">
        <v>0</v>
      </c>
      <c r="C23" s="26">
        <v>0</v>
      </c>
      <c r="D23" s="26">
        <v>0</v>
      </c>
      <c r="E23" s="26">
        <v>966.67000000000007</v>
      </c>
      <c r="F23" s="26">
        <v>10400.08</v>
      </c>
      <c r="G23" s="26">
        <v>58344.98</v>
      </c>
      <c r="H23" s="26">
        <v>4700.5199999999995</v>
      </c>
      <c r="I23" s="26"/>
      <c r="J23" s="26"/>
      <c r="K23" s="26"/>
      <c r="L23" s="26"/>
      <c r="M23" s="26"/>
      <c r="N23" s="29">
        <f>SUM(Tabela23[[#This Row],[Colunas2]:[Colunas13]])</f>
        <v>74412.250000000015</v>
      </c>
    </row>
    <row r="24" spans="1:14" ht="16.5" customHeight="1" x14ac:dyDescent="0.25">
      <c r="A24" s="25" t="s">
        <v>40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/>
      <c r="J24" s="26"/>
      <c r="K24" s="26"/>
      <c r="L24" s="26"/>
      <c r="M24" s="26"/>
      <c r="N24" s="29">
        <f>SUM(Tabela23[[#This Row],[Colunas2]:[Colunas13]])</f>
        <v>0</v>
      </c>
    </row>
    <row r="25" spans="1:14" ht="16.5" customHeight="1" x14ac:dyDescent="0.25">
      <c r="A25" s="25" t="s">
        <v>31</v>
      </c>
      <c r="B25" s="26">
        <v>0</v>
      </c>
      <c r="C25" s="26">
        <v>0</v>
      </c>
      <c r="D25" s="26">
        <v>0</v>
      </c>
      <c r="E25" s="26">
        <v>13882.95</v>
      </c>
      <c r="F25" s="26">
        <v>47705.5</v>
      </c>
      <c r="G25" s="26">
        <v>124373.20000000001</v>
      </c>
      <c r="H25" s="26">
        <v>337312.53</v>
      </c>
      <c r="I25" s="26"/>
      <c r="J25" s="26"/>
      <c r="K25" s="26"/>
      <c r="L25" s="26"/>
      <c r="M25" s="26"/>
      <c r="N25" s="29">
        <f>SUM(Tabela23[[#This Row],[Colunas2]:[Colunas13]])</f>
        <v>523274.18000000005</v>
      </c>
    </row>
    <row r="26" spans="1:14" ht="16.5" customHeight="1" x14ac:dyDescent="0.25">
      <c r="A26" s="25" t="s">
        <v>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2962.2000000000003</v>
      </c>
      <c r="H26" s="26">
        <v>31001.460000000003</v>
      </c>
      <c r="I26" s="26"/>
      <c r="J26" s="26"/>
      <c r="K26" s="26"/>
      <c r="L26" s="26"/>
      <c r="M26" s="26"/>
      <c r="N26" s="29">
        <f>SUM(Tabela23[[#This Row],[Colunas2]:[Colunas13]])</f>
        <v>33963.660000000003</v>
      </c>
    </row>
    <row r="27" spans="1:14" ht="16.5" customHeight="1" x14ac:dyDescent="0.25">
      <c r="A27" s="25" t="s">
        <v>25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/>
      <c r="J27" s="26"/>
      <c r="K27" s="26"/>
      <c r="L27" s="26"/>
      <c r="M27" s="26"/>
      <c r="N27" s="29">
        <f>SUM(Tabela23[[#This Row],[Colunas2]:[Colunas13]])</f>
        <v>0</v>
      </c>
    </row>
    <row r="28" spans="1:14" ht="16.5" customHeight="1" x14ac:dyDescent="0.25">
      <c r="A28" s="25" t="s">
        <v>26</v>
      </c>
      <c r="B28" s="26">
        <v>0</v>
      </c>
      <c r="C28" s="26">
        <v>0</v>
      </c>
      <c r="D28" s="26">
        <v>0</v>
      </c>
      <c r="E28" s="26">
        <v>0</v>
      </c>
      <c r="F28" s="26">
        <v>2351.96</v>
      </c>
      <c r="G28" s="26">
        <v>0</v>
      </c>
      <c r="H28" s="26">
        <v>41411.03</v>
      </c>
      <c r="I28" s="26"/>
      <c r="J28" s="26"/>
      <c r="K28" s="26"/>
      <c r="L28" s="26"/>
      <c r="M28" s="26"/>
      <c r="N28" s="29">
        <f>SUM(Tabela23[[#This Row],[Colunas2]:[Colunas13]])</f>
        <v>43762.99</v>
      </c>
    </row>
    <row r="29" spans="1:14" ht="16.5" customHeight="1" x14ac:dyDescent="0.25">
      <c r="A29" s="25" t="s">
        <v>42</v>
      </c>
      <c r="B29" s="26">
        <v>0</v>
      </c>
      <c r="C29" s="26">
        <v>0</v>
      </c>
      <c r="D29" s="26">
        <v>0</v>
      </c>
      <c r="E29" s="26">
        <v>599.69000000000005</v>
      </c>
      <c r="F29" s="26">
        <v>2970.88</v>
      </c>
      <c r="G29" s="26">
        <v>3422.96</v>
      </c>
      <c r="H29" s="26">
        <v>3509</v>
      </c>
      <c r="I29" s="26"/>
      <c r="J29" s="26"/>
      <c r="K29" s="26"/>
      <c r="L29" s="26"/>
      <c r="M29" s="26"/>
      <c r="N29" s="29">
        <f>SUM(Tabela23[[#This Row],[Colunas2]:[Colunas13]])</f>
        <v>10502.53</v>
      </c>
    </row>
    <row r="30" spans="1:14" ht="16.5" customHeight="1" x14ac:dyDescent="0.25">
      <c r="A30" s="25" t="s">
        <v>70</v>
      </c>
      <c r="B30" s="30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/>
      <c r="J30" s="26"/>
      <c r="K30" s="26"/>
      <c r="L30" s="26"/>
      <c r="M30" s="26"/>
      <c r="N30" s="29">
        <f>SUM(Tabela23[[#This Row],[Colunas2]:[Colunas13]])</f>
        <v>0</v>
      </c>
    </row>
    <row r="31" spans="1:14" ht="16.5" customHeight="1" x14ac:dyDescent="0.25">
      <c r="A31" s="25" t="s">
        <v>71</v>
      </c>
      <c r="B31" s="30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/>
      <c r="J31" s="26"/>
      <c r="K31" s="26"/>
      <c r="L31" s="26"/>
      <c r="M31" s="26"/>
      <c r="N31" s="29">
        <f>SUM(Tabela23[[#This Row],[Colunas2]:[Colunas13]])</f>
        <v>0</v>
      </c>
    </row>
    <row r="32" spans="1:14" s="3" customFormat="1" ht="16.5" customHeight="1" x14ac:dyDescent="0.25">
      <c r="A32" s="32" t="s">
        <v>28</v>
      </c>
      <c r="B32" s="33">
        <v>0</v>
      </c>
      <c r="C32" s="33">
        <v>0</v>
      </c>
      <c r="D32" s="33">
        <v>175.77</v>
      </c>
      <c r="E32" s="33">
        <v>10403.99</v>
      </c>
      <c r="F32" s="33">
        <v>378709.01</v>
      </c>
      <c r="G32" s="33">
        <v>126056.65</v>
      </c>
      <c r="H32" s="33">
        <v>220881.46000000002</v>
      </c>
      <c r="I32" s="33"/>
      <c r="J32" s="33"/>
      <c r="K32" s="33"/>
      <c r="L32" s="33"/>
      <c r="M32" s="33"/>
      <c r="N32" s="29">
        <f>SUM(Tabela23[[#This Row],[Colunas2]:[Colunas13]])</f>
        <v>736226.88000000012</v>
      </c>
    </row>
    <row r="33" spans="1:14" s="3" customFormat="1" ht="16.5" customHeight="1" x14ac:dyDescent="0.25">
      <c r="A33" s="32" t="s">
        <v>33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6028</v>
      </c>
      <c r="H33" s="33">
        <v>80780.89</v>
      </c>
      <c r="I33" s="33"/>
      <c r="J33" s="33"/>
      <c r="K33" s="33"/>
      <c r="L33" s="33"/>
      <c r="M33" s="33"/>
      <c r="N33" s="29">
        <f>SUM(Tabela23[[#This Row],[Colunas2]:[Colunas13]])</f>
        <v>86808.89</v>
      </c>
    </row>
    <row r="34" spans="1:14" ht="16.5" customHeight="1" x14ac:dyDescent="0.25">
      <c r="A34" s="25" t="s">
        <v>34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6028</v>
      </c>
      <c r="H34" s="26">
        <v>80780.89</v>
      </c>
      <c r="I34" s="26"/>
      <c r="J34" s="26"/>
      <c r="K34" s="26"/>
      <c r="L34" s="26"/>
      <c r="M34" s="26"/>
      <c r="N34" s="29">
        <f>SUM(Tabela23[[#This Row],[Colunas2]:[Colunas13]])</f>
        <v>86808.89</v>
      </c>
    </row>
    <row r="35" spans="1:14" ht="16.5" customHeight="1" x14ac:dyDescent="0.25">
      <c r="A35" s="25" t="s">
        <v>35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/>
      <c r="J35" s="26"/>
      <c r="K35" s="26"/>
      <c r="L35" s="26"/>
      <c r="M35" s="26"/>
      <c r="N35" s="29">
        <f>SUM(Tabela23[[#This Row],[Colunas2]:[Colunas13]])</f>
        <v>0</v>
      </c>
    </row>
    <row r="36" spans="1:14" ht="16.5" customHeight="1" x14ac:dyDescent="0.25">
      <c r="A36" s="25" t="s">
        <v>36</v>
      </c>
      <c r="B36" s="26">
        <v>0</v>
      </c>
      <c r="C36" s="26">
        <v>0</v>
      </c>
      <c r="D36" s="26">
        <v>175.77</v>
      </c>
      <c r="E36" s="26">
        <v>10403.99</v>
      </c>
      <c r="F36" s="26">
        <v>378709.01</v>
      </c>
      <c r="G36" s="26">
        <v>120028.65</v>
      </c>
      <c r="H36" s="26">
        <v>140100.57</v>
      </c>
      <c r="I36" s="26"/>
      <c r="J36" s="26"/>
      <c r="K36" s="26"/>
      <c r="L36" s="26"/>
      <c r="M36" s="26"/>
      <c r="N36" s="29">
        <f>SUM(Tabela23[[#This Row],[Colunas2]:[Colunas13]])</f>
        <v>649417.99</v>
      </c>
    </row>
    <row r="37" spans="1:14" s="3" customFormat="1" ht="16.5" customHeight="1" x14ac:dyDescent="0.25">
      <c r="A37" s="32" t="s">
        <v>15</v>
      </c>
      <c r="B37" s="33">
        <v>0</v>
      </c>
      <c r="C37" s="33">
        <v>0</v>
      </c>
      <c r="D37" s="33">
        <v>0</v>
      </c>
      <c r="E37" s="33">
        <v>0</v>
      </c>
      <c r="F37" s="33">
        <v>46608.340000000004</v>
      </c>
      <c r="G37" s="33">
        <v>358426.07999999996</v>
      </c>
      <c r="H37" s="33">
        <v>1213530.4499999997</v>
      </c>
      <c r="I37" s="33"/>
      <c r="J37" s="33"/>
      <c r="K37" s="33"/>
      <c r="L37" s="33"/>
      <c r="M37" s="33"/>
      <c r="N37" s="29">
        <f>SUM(Tabela23[[#This Row],[Colunas2]:[Colunas13]])</f>
        <v>1618564.8699999996</v>
      </c>
    </row>
    <row r="38" spans="1:14" ht="16.5" customHeight="1" x14ac:dyDescent="0.25">
      <c r="A38" s="25" t="s">
        <v>43</v>
      </c>
      <c r="B38" s="26">
        <v>0</v>
      </c>
      <c r="C38" s="26">
        <v>0</v>
      </c>
      <c r="D38" s="26">
        <v>0</v>
      </c>
      <c r="E38" s="26">
        <v>0</v>
      </c>
      <c r="F38" s="26">
        <v>33164.33</v>
      </c>
      <c r="G38" s="26">
        <v>164333.26</v>
      </c>
      <c r="H38" s="26">
        <v>639838.16999999993</v>
      </c>
      <c r="I38" s="26"/>
      <c r="J38" s="26"/>
      <c r="K38" s="26"/>
      <c r="L38" s="26"/>
      <c r="M38" s="26"/>
      <c r="N38" s="29">
        <f>SUM(Tabela23[[#This Row],[Colunas2]:[Colunas13]])</f>
        <v>837335.76</v>
      </c>
    </row>
    <row r="39" spans="1:14" ht="16.5" customHeight="1" x14ac:dyDescent="0.25">
      <c r="A39" s="25" t="s">
        <v>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/>
      <c r="J39" s="26"/>
      <c r="K39" s="26"/>
      <c r="L39" s="26"/>
      <c r="M39" s="26"/>
      <c r="N39" s="29">
        <f>SUM(Tabela23[[#This Row],[Colunas2]:[Colunas13]])</f>
        <v>0</v>
      </c>
    </row>
    <row r="40" spans="1:14" ht="16.5" customHeight="1" x14ac:dyDescent="0.25">
      <c r="A40" s="25" t="s">
        <v>45</v>
      </c>
      <c r="B40" s="26">
        <v>0</v>
      </c>
      <c r="C40" s="26">
        <v>0</v>
      </c>
      <c r="D40" s="26">
        <v>0</v>
      </c>
      <c r="E40" s="26">
        <v>0</v>
      </c>
      <c r="F40" s="26">
        <v>13444.01</v>
      </c>
      <c r="G40" s="26">
        <v>194092.81999999998</v>
      </c>
      <c r="H40" s="26">
        <v>573692.27999999968</v>
      </c>
      <c r="I40" s="26"/>
      <c r="J40" s="26"/>
      <c r="K40" s="26"/>
      <c r="L40" s="26"/>
      <c r="M40" s="26"/>
      <c r="N40" s="29">
        <f>SUM(Tabela23[[#This Row],[Colunas2]:[Colunas13]])</f>
        <v>781229.10999999964</v>
      </c>
    </row>
    <row r="41" spans="1:14" s="3" customFormat="1" ht="16.5" customHeight="1" x14ac:dyDescent="0.25">
      <c r="A41" s="32" t="s">
        <v>46</v>
      </c>
      <c r="B41" s="33">
        <v>0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/>
      <c r="J41" s="33"/>
      <c r="K41" s="33"/>
      <c r="L41" s="33"/>
      <c r="M41" s="33"/>
      <c r="N41" s="29">
        <f>SUM(Tabela23[[#This Row],[Colunas2]:[Colunas13]])</f>
        <v>0</v>
      </c>
    </row>
    <row r="42" spans="1:14" ht="16.5" customHeight="1" x14ac:dyDescent="0.25">
      <c r="A42" s="25" t="s">
        <v>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/>
      <c r="J42" s="26"/>
      <c r="K42" s="26"/>
      <c r="L42" s="26"/>
      <c r="M42" s="26"/>
      <c r="N42" s="29">
        <f>SUM(Tabela23[[#This Row],[Colunas2]:[Colunas13]])</f>
        <v>0</v>
      </c>
    </row>
    <row r="43" spans="1:14" ht="16.5" customHeight="1" x14ac:dyDescent="0.25">
      <c r="A43" s="25" t="s">
        <v>48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/>
      <c r="J43" s="26"/>
      <c r="K43" s="26"/>
      <c r="L43" s="26"/>
      <c r="M43" s="26"/>
      <c r="N43" s="29">
        <f>SUM(Tabela23[[#This Row],[Colunas2]:[Colunas13]])</f>
        <v>0</v>
      </c>
    </row>
    <row r="44" spans="1:14" ht="16.5" customHeight="1" x14ac:dyDescent="0.25">
      <c r="A44" s="25" t="s">
        <v>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/>
      <c r="J44" s="26"/>
      <c r="K44" s="26"/>
      <c r="L44" s="26"/>
      <c r="M44" s="26"/>
      <c r="N44" s="29">
        <f>SUM(Tabela23[[#This Row],[Colunas2]:[Colunas13]])</f>
        <v>0</v>
      </c>
    </row>
    <row r="45" spans="1:14" ht="16.5" customHeight="1" x14ac:dyDescent="0.25">
      <c r="A45" s="25" t="s">
        <v>50</v>
      </c>
      <c r="B45" s="26">
        <v>0</v>
      </c>
      <c r="C45" s="26">
        <v>0</v>
      </c>
      <c r="D45" s="26">
        <v>0</v>
      </c>
      <c r="E45" s="26">
        <v>172201.3</v>
      </c>
      <c r="F45" s="26">
        <v>963.34</v>
      </c>
      <c r="G45" s="26">
        <v>564528.82000000007</v>
      </c>
      <c r="H45" s="26">
        <v>292699.46000000002</v>
      </c>
      <c r="I45" s="26"/>
      <c r="J45" s="26"/>
      <c r="K45" s="26"/>
      <c r="L45" s="26"/>
      <c r="M45" s="26"/>
      <c r="N45" s="29">
        <f>SUM(Tabela23[[#This Row],[Colunas2]:[Colunas13]])</f>
        <v>1030392.9200000002</v>
      </c>
    </row>
    <row r="46" spans="1:14" ht="16.5" customHeight="1" x14ac:dyDescent="0.25">
      <c r="A46" s="25" t="s">
        <v>51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/>
      <c r="J46" s="26"/>
      <c r="K46" s="26"/>
      <c r="L46" s="26"/>
      <c r="M46" s="26"/>
      <c r="N46" s="29">
        <f>SUM(Tabela23[[#This Row],[Colunas2]:[Colunas13]])</f>
        <v>0</v>
      </c>
    </row>
    <row r="47" spans="1:14" ht="16.5" customHeight="1" x14ac:dyDescent="0.25">
      <c r="A47" s="76" t="s">
        <v>18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/>
      <c r="J47" s="26"/>
      <c r="K47" s="26"/>
      <c r="L47" s="26"/>
      <c r="M47" s="26"/>
      <c r="N47" s="29">
        <f>SUM(Tabela23[[#This Row],[Colunas2]:[Colunas13]])</f>
        <v>0</v>
      </c>
    </row>
    <row r="48" spans="1:14" ht="16.5" customHeight="1" x14ac:dyDescent="0.25">
      <c r="A48" s="25" t="s">
        <v>16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58450.3</v>
      </c>
      <c r="H48" s="26">
        <v>44332</v>
      </c>
      <c r="I48" s="26"/>
      <c r="J48" s="26"/>
      <c r="K48" s="26"/>
      <c r="L48" s="26"/>
      <c r="M48" s="26"/>
      <c r="N48" s="29">
        <f>SUM(Tabela23[[#This Row],[Colunas2]:[Colunas13]])</f>
        <v>102782.3</v>
      </c>
    </row>
    <row r="49" spans="1:14" ht="16.5" customHeight="1" x14ac:dyDescent="0.25">
      <c r="A49" s="25" t="s">
        <v>17</v>
      </c>
      <c r="B49" s="26">
        <v>0</v>
      </c>
      <c r="C49" s="26">
        <v>0</v>
      </c>
      <c r="D49" s="26">
        <v>0</v>
      </c>
      <c r="E49" s="26">
        <v>26015</v>
      </c>
      <c r="F49" s="26">
        <v>309716.71999999997</v>
      </c>
      <c r="G49" s="26">
        <v>908567.4</v>
      </c>
      <c r="H49" s="26">
        <v>3130511.87</v>
      </c>
      <c r="I49" s="26"/>
      <c r="J49" s="26"/>
      <c r="K49" s="26"/>
      <c r="L49" s="26"/>
      <c r="M49" s="26"/>
      <c r="N49" s="29">
        <f>SUM(Tabela23[[#This Row],[Colunas2]:[Colunas13]])</f>
        <v>4374810.99</v>
      </c>
    </row>
    <row r="50" spans="1:14" ht="16.5" customHeight="1" x14ac:dyDescent="0.25">
      <c r="A50" s="25" t="s">
        <v>52</v>
      </c>
      <c r="B50" s="26">
        <v>0</v>
      </c>
      <c r="C50" s="26">
        <v>0</v>
      </c>
      <c r="D50" s="26">
        <v>0</v>
      </c>
      <c r="E50" s="26">
        <v>33785.740000000005</v>
      </c>
      <c r="F50" s="26">
        <v>56433.73000000001</v>
      </c>
      <c r="G50" s="26">
        <v>77448.000000000015</v>
      </c>
      <c r="H50" s="26">
        <v>83732.009999999995</v>
      </c>
      <c r="I50" s="26"/>
      <c r="J50" s="26"/>
      <c r="K50" s="26"/>
      <c r="L50" s="26"/>
      <c r="M50" s="26"/>
      <c r="N50" s="29">
        <f>SUM(Tabela23[[#This Row],[Colunas2]:[Colunas13]])</f>
        <v>251399.48000000004</v>
      </c>
    </row>
    <row r="51" spans="1:14" ht="16.5" customHeight="1" x14ac:dyDescent="0.25">
      <c r="A51" s="76" t="s">
        <v>53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/>
      <c r="J51" s="26"/>
      <c r="K51" s="26"/>
      <c r="L51" s="26"/>
      <c r="M51" s="26"/>
      <c r="N51" s="29">
        <f>SUM(Tabela23[[#This Row],[Colunas2]:[Colunas13]])</f>
        <v>0</v>
      </c>
    </row>
    <row r="52" spans="1:14" s="3" customFormat="1" ht="16.5" customHeight="1" x14ac:dyDescent="0.25">
      <c r="A52" s="32" t="s">
        <v>54</v>
      </c>
      <c r="B52" s="33">
        <v>0</v>
      </c>
      <c r="C52" s="33">
        <v>0</v>
      </c>
      <c r="D52" s="33">
        <v>175.77</v>
      </c>
      <c r="E52" s="33">
        <v>324030.95999999996</v>
      </c>
      <c r="F52" s="33">
        <v>975529.02999999991</v>
      </c>
      <c r="G52" s="33">
        <v>2776731.8000000003</v>
      </c>
      <c r="H52" s="33">
        <v>6787259.4399999995</v>
      </c>
      <c r="I52" s="33"/>
      <c r="J52" s="33"/>
      <c r="K52" s="33"/>
      <c r="L52" s="33"/>
      <c r="M52" s="33"/>
      <c r="N52" s="29">
        <f>SUM(Tabela23[[#This Row],[Colunas2]:[Colunas13]])</f>
        <v>10863727</v>
      </c>
    </row>
    <row r="53" spans="1:14" s="3" customFormat="1" ht="16.5" customHeight="1" x14ac:dyDescent="0.25">
      <c r="A53" s="32" t="s">
        <v>55</v>
      </c>
      <c r="B53" s="33">
        <v>0</v>
      </c>
      <c r="C53" s="33">
        <v>1197387.47</v>
      </c>
      <c r="D53" s="33">
        <v>20031693.669999998</v>
      </c>
      <c r="E53" s="33">
        <v>1097409.02</v>
      </c>
      <c r="F53" s="33">
        <v>450202.37</v>
      </c>
      <c r="G53" s="33">
        <v>2529414.1299999994</v>
      </c>
      <c r="H53" s="33">
        <v>-1453473.9799999995</v>
      </c>
      <c r="I53" s="33"/>
      <c r="J53" s="33"/>
      <c r="K53" s="33"/>
      <c r="L53" s="33"/>
      <c r="M53" s="33"/>
      <c r="N53" s="29">
        <f>SUM(Tabela23[[#This Row],[Colunas2]:[Colunas13]])</f>
        <v>23852632.679999996</v>
      </c>
    </row>
    <row r="54" spans="1:14" s="3" customFormat="1" ht="16.5" customHeight="1" x14ac:dyDescent="0.25">
      <c r="A54" s="35" t="s">
        <v>56</v>
      </c>
      <c r="B54" s="36">
        <v>0</v>
      </c>
      <c r="C54" s="36">
        <v>1197387.47</v>
      </c>
      <c r="D54" s="36">
        <v>21229081.139999997</v>
      </c>
      <c r="E54" s="36">
        <v>22326490.159999996</v>
      </c>
      <c r="F54" s="36">
        <v>22776692.529999994</v>
      </c>
      <c r="G54" s="36">
        <v>25306106.659999993</v>
      </c>
      <c r="H54" s="36">
        <v>23852632.679999992</v>
      </c>
      <c r="I54" s="36"/>
      <c r="J54" s="36"/>
      <c r="K54" s="36"/>
      <c r="L54" s="36"/>
      <c r="M54" s="36"/>
      <c r="N54" s="37"/>
    </row>
    <row r="55" spans="1:14" ht="30" customHeight="1" thickBot="1" x14ac:dyDescent="0.3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7"/>
      <c r="L55" s="7"/>
      <c r="M55" s="7"/>
      <c r="N55" s="7"/>
    </row>
    <row r="56" spans="1:14" ht="30" customHeight="1" x14ac:dyDescent="0.25">
      <c r="A56" s="77" t="s">
        <v>73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2"/>
      <c r="N56" s="4"/>
    </row>
    <row r="57" spans="1:14" s="8" customFormat="1" ht="15.75" x14ac:dyDescent="0.25">
      <c r="A57" s="43" t="s">
        <v>19</v>
      </c>
      <c r="B57" s="44" t="s">
        <v>6</v>
      </c>
      <c r="C57" s="45" t="s">
        <v>7</v>
      </c>
      <c r="D57" s="44" t="s">
        <v>8</v>
      </c>
      <c r="E57" s="45" t="s">
        <v>9</v>
      </c>
      <c r="F57" s="44" t="s">
        <v>10</v>
      </c>
      <c r="G57" s="45" t="s">
        <v>23</v>
      </c>
      <c r="H57" s="44" t="s">
        <v>24</v>
      </c>
      <c r="I57" s="45" t="s">
        <v>0</v>
      </c>
      <c r="J57" s="44" t="s">
        <v>1</v>
      </c>
      <c r="K57" s="46" t="s">
        <v>3</v>
      </c>
      <c r="L57" s="47" t="s">
        <v>4</v>
      </c>
      <c r="M57" s="48" t="s">
        <v>5</v>
      </c>
      <c r="N57" s="9"/>
    </row>
    <row r="58" spans="1:14" ht="15.75" x14ac:dyDescent="0.25">
      <c r="A58" s="49" t="s">
        <v>21</v>
      </c>
      <c r="B58" s="26">
        <v>0</v>
      </c>
      <c r="C58" s="50">
        <v>0</v>
      </c>
      <c r="D58" s="26">
        <v>0</v>
      </c>
      <c r="E58" s="50">
        <v>0</v>
      </c>
      <c r="F58" s="26">
        <v>0</v>
      </c>
      <c r="G58" s="50">
        <v>0</v>
      </c>
      <c r="H58" s="26">
        <v>185</v>
      </c>
      <c r="I58" s="51"/>
      <c r="J58" s="26"/>
      <c r="K58" s="51"/>
      <c r="L58" s="52"/>
      <c r="M58" s="53"/>
      <c r="N58" s="10"/>
    </row>
    <row r="59" spans="1:14" ht="15.75" x14ac:dyDescent="0.25">
      <c r="A59" s="49" t="s">
        <v>22</v>
      </c>
      <c r="B59" s="26">
        <v>0</v>
      </c>
      <c r="C59" s="50">
        <v>1197387.47</v>
      </c>
      <c r="D59" s="26">
        <v>21229081.140000001</v>
      </c>
      <c r="E59" s="50">
        <v>22326490.16</v>
      </c>
      <c r="F59" s="26">
        <v>22776692.530000001</v>
      </c>
      <c r="G59" s="50">
        <v>25306106.66</v>
      </c>
      <c r="H59" s="26">
        <v>23852447.68</v>
      </c>
      <c r="I59" s="50"/>
      <c r="J59" s="26"/>
      <c r="K59" s="50"/>
      <c r="L59" s="52"/>
      <c r="M59" s="54"/>
      <c r="N59" s="11"/>
    </row>
    <row r="60" spans="1:14" ht="15.75" x14ac:dyDescent="0.25">
      <c r="A60" s="49" t="s">
        <v>57</v>
      </c>
      <c r="B60" s="26">
        <v>0</v>
      </c>
      <c r="C60" s="50">
        <v>0</v>
      </c>
      <c r="D60" s="26">
        <v>0</v>
      </c>
      <c r="E60" s="50">
        <v>0</v>
      </c>
      <c r="F60" s="26">
        <v>0</v>
      </c>
      <c r="G60" s="50">
        <v>0</v>
      </c>
      <c r="H60" s="31">
        <v>0</v>
      </c>
      <c r="I60" s="50"/>
      <c r="J60" s="26"/>
      <c r="K60" s="50"/>
      <c r="L60" s="26"/>
      <c r="M60" s="54"/>
      <c r="N60" s="11"/>
    </row>
    <row r="61" spans="1:14" s="8" customFormat="1" ht="16.5" thickBot="1" x14ac:dyDescent="0.3">
      <c r="A61" s="55" t="s">
        <v>2</v>
      </c>
      <c r="B61" s="56">
        <f>SUM(B58:B60)</f>
        <v>0</v>
      </c>
      <c r="C61" s="57">
        <f t="shared" ref="C61:M61" si="0">SUM(C58:C60)</f>
        <v>1197387.47</v>
      </c>
      <c r="D61" s="56">
        <f t="shared" si="0"/>
        <v>21229081.140000001</v>
      </c>
      <c r="E61" s="57">
        <f t="shared" si="0"/>
        <v>22326490.16</v>
      </c>
      <c r="F61" s="56">
        <f t="shared" si="0"/>
        <v>22776692.530000001</v>
      </c>
      <c r="G61" s="57">
        <f t="shared" si="0"/>
        <v>25306106.66</v>
      </c>
      <c r="H61" s="56">
        <f t="shared" si="0"/>
        <v>23852632.68</v>
      </c>
      <c r="I61" s="57">
        <f t="shared" si="0"/>
        <v>0</v>
      </c>
      <c r="J61" s="56">
        <f t="shared" si="0"/>
        <v>0</v>
      </c>
      <c r="K61" s="57">
        <f t="shared" si="0"/>
        <v>0</v>
      </c>
      <c r="L61" s="56">
        <f t="shared" si="0"/>
        <v>0</v>
      </c>
      <c r="M61" s="58">
        <f t="shared" si="0"/>
        <v>0</v>
      </c>
      <c r="N61" s="14"/>
    </row>
    <row r="62" spans="1:14" ht="30" customHeight="1" thickBot="1" x14ac:dyDescent="0.3">
      <c r="A62" s="12"/>
      <c r="B62" s="17"/>
      <c r="C62" s="17"/>
      <c r="D62" s="17"/>
      <c r="E62" s="12"/>
      <c r="F62" s="17"/>
      <c r="G62" s="12"/>
      <c r="H62" s="17"/>
      <c r="I62" s="12"/>
      <c r="J62" s="17"/>
      <c r="K62" s="18"/>
      <c r="L62" s="4"/>
      <c r="M62" s="4"/>
      <c r="N62" s="4"/>
    </row>
    <row r="63" spans="1:14" s="6" customFormat="1" ht="30" customHeight="1" x14ac:dyDescent="0.25">
      <c r="A63" s="78" t="s">
        <v>58</v>
      </c>
      <c r="B63" s="59"/>
      <c r="C63" s="59"/>
      <c r="D63" s="59"/>
      <c r="E63" s="59"/>
      <c r="F63" s="59"/>
      <c r="G63" s="59"/>
      <c r="H63" s="59"/>
      <c r="I63" s="59"/>
      <c r="J63" s="59"/>
      <c r="K63" s="60"/>
      <c r="L63" s="60"/>
      <c r="M63" s="61"/>
      <c r="N63" s="9"/>
    </row>
    <row r="64" spans="1:14" s="8" customFormat="1" ht="15.75" x14ac:dyDescent="0.25">
      <c r="A64" s="43" t="s">
        <v>19</v>
      </c>
      <c r="B64" s="62" t="s">
        <v>6</v>
      </c>
      <c r="C64" s="63" t="s">
        <v>7</v>
      </c>
      <c r="D64" s="62" t="s">
        <v>8</v>
      </c>
      <c r="E64" s="63" t="s">
        <v>9</v>
      </c>
      <c r="F64" s="62" t="s">
        <v>10</v>
      </c>
      <c r="G64" s="63" t="s">
        <v>23</v>
      </c>
      <c r="H64" s="62" t="s">
        <v>24</v>
      </c>
      <c r="I64" s="63" t="s">
        <v>0</v>
      </c>
      <c r="J64" s="62" t="s">
        <v>1</v>
      </c>
      <c r="K64" s="34" t="s">
        <v>3</v>
      </c>
      <c r="L64" s="64" t="s">
        <v>4</v>
      </c>
      <c r="M64" s="65" t="s">
        <v>5</v>
      </c>
      <c r="N64" s="15"/>
    </row>
    <row r="65" spans="1:14" ht="15.75" x14ac:dyDescent="0.25">
      <c r="A65" s="49" t="s">
        <v>17</v>
      </c>
      <c r="B65" s="26">
        <v>0</v>
      </c>
      <c r="C65" s="50">
        <v>0</v>
      </c>
      <c r="D65" s="66">
        <v>0</v>
      </c>
      <c r="E65" s="50">
        <v>18840428.280000001</v>
      </c>
      <c r="F65" s="66">
        <v>18724718.98</v>
      </c>
      <c r="G65" s="50">
        <v>17999746.859999999</v>
      </c>
      <c r="H65" s="93">
        <v>15051563.880000001</v>
      </c>
      <c r="I65" s="50"/>
      <c r="J65" s="66"/>
      <c r="K65" s="50"/>
      <c r="L65" s="52"/>
      <c r="M65" s="54"/>
      <c r="N65" s="16"/>
    </row>
    <row r="66" spans="1:14" ht="15.75" x14ac:dyDescent="0.25">
      <c r="A66" s="49" t="s">
        <v>29</v>
      </c>
      <c r="B66" s="26">
        <v>0</v>
      </c>
      <c r="C66" s="50">
        <v>1197387.47</v>
      </c>
      <c r="D66" s="66">
        <v>21229081.140000001</v>
      </c>
      <c r="E66" s="50">
        <v>3486061.88</v>
      </c>
      <c r="F66" s="66">
        <v>4051973.55</v>
      </c>
      <c r="G66" s="50">
        <v>7306359.7999999998</v>
      </c>
      <c r="H66" s="94">
        <v>8801068.8000000007</v>
      </c>
      <c r="I66" s="50"/>
      <c r="J66" s="66"/>
      <c r="K66" s="50"/>
      <c r="L66" s="26"/>
      <c r="M66" s="54"/>
      <c r="N66" s="16"/>
    </row>
    <row r="67" spans="1:14" s="6" customFormat="1" ht="16.5" thickBot="1" x14ac:dyDescent="0.3">
      <c r="A67" s="67" t="s">
        <v>2</v>
      </c>
      <c r="B67" s="68">
        <f>SUM(B65:B66)</f>
        <v>0</v>
      </c>
      <c r="C67" s="69">
        <f t="shared" ref="C67:M67" si="1">SUM(C65:C66)</f>
        <v>1197387.47</v>
      </c>
      <c r="D67" s="68">
        <f t="shared" si="1"/>
        <v>21229081.140000001</v>
      </c>
      <c r="E67" s="69">
        <f t="shared" si="1"/>
        <v>22326490.16</v>
      </c>
      <c r="F67" s="68">
        <f t="shared" si="1"/>
        <v>22776692.530000001</v>
      </c>
      <c r="G67" s="69">
        <f t="shared" si="1"/>
        <v>25306106.66</v>
      </c>
      <c r="H67" s="68">
        <f t="shared" si="1"/>
        <v>23852632.68</v>
      </c>
      <c r="I67" s="69">
        <f t="shared" si="1"/>
        <v>0</v>
      </c>
      <c r="J67" s="68">
        <f t="shared" si="1"/>
        <v>0</v>
      </c>
      <c r="K67" s="69">
        <f t="shared" si="1"/>
        <v>0</v>
      </c>
      <c r="L67" s="68">
        <f t="shared" si="1"/>
        <v>0</v>
      </c>
      <c r="M67" s="70">
        <f t="shared" si="1"/>
        <v>0</v>
      </c>
      <c r="N67" s="15"/>
    </row>
    <row r="68" spans="1:14" ht="30" customHeight="1" thickBot="1" x14ac:dyDescent="0.3">
      <c r="A68" s="12"/>
      <c r="B68" s="17"/>
      <c r="C68" s="17"/>
      <c r="D68" s="17"/>
      <c r="E68" s="12"/>
      <c r="F68" s="17"/>
      <c r="G68" s="12"/>
      <c r="H68" s="17"/>
      <c r="I68" s="12"/>
      <c r="J68" s="17"/>
      <c r="K68" s="18"/>
      <c r="L68" s="4"/>
      <c r="M68" s="4"/>
      <c r="N68" s="4"/>
    </row>
    <row r="69" spans="1:14" s="6" customFormat="1" ht="30" customHeight="1" x14ac:dyDescent="0.25">
      <c r="A69" s="77" t="s">
        <v>75</v>
      </c>
      <c r="B69" s="59"/>
      <c r="C69" s="59"/>
      <c r="D69" s="59"/>
      <c r="E69" s="59"/>
      <c r="F69" s="59"/>
      <c r="G69" s="59"/>
      <c r="H69" s="59"/>
      <c r="I69" s="59"/>
      <c r="J69" s="59"/>
      <c r="K69" s="60"/>
      <c r="L69" s="60"/>
      <c r="M69" s="61"/>
      <c r="N69" s="9"/>
    </row>
    <row r="70" spans="1:14" s="8" customFormat="1" ht="15.75" x14ac:dyDescent="0.25">
      <c r="A70" s="43" t="s">
        <v>19</v>
      </c>
      <c r="B70" s="62" t="s">
        <v>6</v>
      </c>
      <c r="C70" s="63" t="s">
        <v>7</v>
      </c>
      <c r="D70" s="62" t="s">
        <v>8</v>
      </c>
      <c r="E70" s="63" t="s">
        <v>9</v>
      </c>
      <c r="F70" s="62" t="s">
        <v>10</v>
      </c>
      <c r="G70" s="63" t="s">
        <v>23</v>
      </c>
      <c r="H70" s="62" t="s">
        <v>24</v>
      </c>
      <c r="I70" s="63" t="s">
        <v>0</v>
      </c>
      <c r="J70" s="62" t="s">
        <v>1</v>
      </c>
      <c r="K70" s="34" t="s">
        <v>3</v>
      </c>
      <c r="L70" s="64" t="s">
        <v>4</v>
      </c>
      <c r="M70" s="65" t="s">
        <v>5</v>
      </c>
      <c r="N70" s="15"/>
    </row>
    <row r="71" spans="1:14" ht="15.75" x14ac:dyDescent="0.25">
      <c r="A71" s="49" t="s">
        <v>76</v>
      </c>
      <c r="B71" s="26">
        <v>0</v>
      </c>
      <c r="C71" s="50">
        <v>0</v>
      </c>
      <c r="D71" s="66">
        <v>0</v>
      </c>
      <c r="E71" s="50">
        <v>0</v>
      </c>
      <c r="F71" s="66">
        <v>0</v>
      </c>
      <c r="G71" s="50">
        <v>0</v>
      </c>
      <c r="H71" s="26">
        <v>0</v>
      </c>
      <c r="I71" s="50">
        <v>0</v>
      </c>
      <c r="J71" s="66">
        <v>0</v>
      </c>
      <c r="K71" s="50">
        <v>0</v>
      </c>
      <c r="L71" s="52">
        <v>0</v>
      </c>
      <c r="M71" s="54">
        <v>0</v>
      </c>
      <c r="N71" s="16"/>
    </row>
    <row r="72" spans="1:14" ht="15.75" x14ac:dyDescent="0.25">
      <c r="A72" s="49" t="s">
        <v>77</v>
      </c>
      <c r="B72" s="26">
        <v>0</v>
      </c>
      <c r="C72" s="50">
        <v>0</v>
      </c>
      <c r="D72" s="66">
        <v>0</v>
      </c>
      <c r="E72" s="50">
        <v>0</v>
      </c>
      <c r="F72" s="66">
        <v>0</v>
      </c>
      <c r="G72" s="50">
        <v>0</v>
      </c>
      <c r="H72" s="31">
        <v>0</v>
      </c>
      <c r="I72" s="50">
        <v>0</v>
      </c>
      <c r="J72" s="66">
        <v>0</v>
      </c>
      <c r="K72" s="50">
        <v>0</v>
      </c>
      <c r="L72" s="26">
        <v>0</v>
      </c>
      <c r="M72" s="54">
        <v>0</v>
      </c>
      <c r="N72" s="16"/>
    </row>
    <row r="73" spans="1:14" s="6" customFormat="1" ht="16.5" thickBot="1" x14ac:dyDescent="0.3">
      <c r="A73" s="67" t="s">
        <v>2</v>
      </c>
      <c r="B73" s="68">
        <f>B71-B72</f>
        <v>0</v>
      </c>
      <c r="C73" s="69">
        <f t="shared" ref="C73:M73" si="2">C71-C72</f>
        <v>0</v>
      </c>
      <c r="D73" s="68">
        <f t="shared" si="2"/>
        <v>0</v>
      </c>
      <c r="E73" s="69">
        <f t="shared" si="2"/>
        <v>0</v>
      </c>
      <c r="F73" s="68">
        <f t="shared" si="2"/>
        <v>0</v>
      </c>
      <c r="G73" s="69">
        <f t="shared" si="2"/>
        <v>0</v>
      </c>
      <c r="H73" s="68">
        <f t="shared" si="2"/>
        <v>0</v>
      </c>
      <c r="I73" s="69">
        <f t="shared" si="2"/>
        <v>0</v>
      </c>
      <c r="J73" s="68">
        <f t="shared" si="2"/>
        <v>0</v>
      </c>
      <c r="K73" s="69">
        <f t="shared" si="2"/>
        <v>0</v>
      </c>
      <c r="L73" s="68">
        <f t="shared" si="2"/>
        <v>0</v>
      </c>
      <c r="M73" s="70">
        <f t="shared" si="2"/>
        <v>0</v>
      </c>
      <c r="N73" s="15"/>
    </row>
    <row r="74" spans="1:14" ht="30" customHeight="1" thickBot="1" x14ac:dyDescent="0.3">
      <c r="A74" s="12"/>
      <c r="B74" s="5"/>
      <c r="C74" s="5"/>
      <c r="D74" s="5"/>
      <c r="E74" s="5"/>
      <c r="F74" s="5"/>
      <c r="G74" s="5"/>
      <c r="H74" s="5"/>
      <c r="I74" s="5"/>
      <c r="J74" s="19"/>
      <c r="K74" s="5"/>
      <c r="L74" s="5"/>
      <c r="M74" s="5"/>
      <c r="N74" s="5"/>
    </row>
    <row r="75" spans="1:14" s="8" customFormat="1" ht="30" customHeight="1" x14ac:dyDescent="0.25">
      <c r="A75" s="77" t="s">
        <v>74</v>
      </c>
      <c r="B75" s="60"/>
      <c r="C75" s="60"/>
      <c r="D75" s="71"/>
      <c r="E75" s="60"/>
      <c r="F75" s="60"/>
      <c r="G75" s="60"/>
      <c r="H75" s="60"/>
      <c r="I75" s="60"/>
      <c r="J75" s="60"/>
      <c r="K75" s="60"/>
      <c r="L75" s="60"/>
      <c r="M75" s="61"/>
      <c r="N75" s="9"/>
    </row>
    <row r="76" spans="1:14" s="8" customFormat="1" ht="15.75" x14ac:dyDescent="0.25">
      <c r="A76" s="72" t="s">
        <v>19</v>
      </c>
      <c r="B76" s="87" t="s">
        <v>27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8"/>
      <c r="N76" s="9"/>
    </row>
    <row r="77" spans="1:14" ht="30" customHeight="1" x14ac:dyDescent="0.25">
      <c r="A77" s="73" t="s">
        <v>6</v>
      </c>
      <c r="B77" s="81" t="s">
        <v>78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2"/>
      <c r="N77" s="1"/>
    </row>
    <row r="78" spans="1:14" ht="30" customHeight="1" x14ac:dyDescent="0.25">
      <c r="A78" s="74" t="s">
        <v>7</v>
      </c>
      <c r="B78" s="83" t="s">
        <v>78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4"/>
    </row>
    <row r="79" spans="1:14" ht="30" customHeight="1" x14ac:dyDescent="0.25">
      <c r="A79" s="73" t="s">
        <v>8</v>
      </c>
      <c r="B79" s="85" t="s">
        <v>78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6"/>
    </row>
    <row r="80" spans="1:14" ht="39.950000000000003" customHeight="1" x14ac:dyDescent="0.25">
      <c r="A80" s="74" t="s">
        <v>9</v>
      </c>
      <c r="B80" s="83" t="s">
        <v>79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4"/>
    </row>
    <row r="81" spans="1:13" ht="60" customHeight="1" x14ac:dyDescent="0.25">
      <c r="A81" s="73" t="s">
        <v>10</v>
      </c>
      <c r="B81" s="85" t="s">
        <v>80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6"/>
    </row>
    <row r="82" spans="1:13" ht="60" customHeight="1" x14ac:dyDescent="0.25">
      <c r="A82" s="74" t="s">
        <v>23</v>
      </c>
      <c r="B82" s="83" t="s">
        <v>81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4"/>
    </row>
    <row r="83" spans="1:13" ht="60" customHeight="1" x14ac:dyDescent="0.25">
      <c r="A83" s="73" t="s">
        <v>24</v>
      </c>
      <c r="B83" s="85" t="s">
        <v>82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6"/>
    </row>
    <row r="84" spans="1:13" ht="15" customHeight="1" x14ac:dyDescent="0.25">
      <c r="A84" s="74" t="s">
        <v>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2"/>
    </row>
    <row r="85" spans="1:13" ht="15" customHeight="1" x14ac:dyDescent="0.25">
      <c r="A85" s="73" t="s">
        <v>1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6"/>
    </row>
    <row r="86" spans="1:13" ht="15" customHeight="1" x14ac:dyDescent="0.25">
      <c r="A86" s="74" t="s">
        <v>3</v>
      </c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2"/>
    </row>
    <row r="87" spans="1:13" ht="15" customHeight="1" x14ac:dyDescent="0.25">
      <c r="A87" s="73" t="s">
        <v>4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6"/>
    </row>
    <row r="88" spans="1:13" ht="15" customHeight="1" thickBot="1" x14ac:dyDescent="0.3">
      <c r="A88" s="75" t="s">
        <v>5</v>
      </c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90"/>
    </row>
  </sheetData>
  <protectedRanges>
    <protectedRange sqref="I19:J32" name="Intervalo2_2"/>
    <protectedRange sqref="B57:M57 B61:M61 B54:M55" name="Intervalo5_2_5"/>
    <protectedRange sqref="B52:M53 B56:M56" name="Intervalo5_1_4"/>
    <protectedRange sqref="K59" name="Intervalo5_2_8"/>
    <protectedRange sqref="K58" name="Intervalo5_1_8"/>
    <protectedRange sqref="L59" name="Intervalo5_2_10"/>
    <protectedRange sqref="L58" name="Intervalo5_1_10"/>
    <protectedRange sqref="B59" name="Intervalo5_2_11"/>
    <protectedRange sqref="B58" name="Intervalo5_1_11"/>
    <protectedRange sqref="E59" name="Intervalo5_2"/>
    <protectedRange sqref="E58" name="Intervalo5_1"/>
    <protectedRange sqref="H59" name="Intervalo5_2_4"/>
    <protectedRange sqref="H58" name="Intervalo5_1_5"/>
    <protectedRange sqref="I59" name="Intervalo5_2_2"/>
    <protectedRange sqref="I58" name="Intervalo5_1_2"/>
    <protectedRange sqref="M59" name="Intervalo5_2_7"/>
    <protectedRange sqref="M58" name="Intervalo5_1_7"/>
    <protectedRange sqref="C59" name="Intervalo5_2_9"/>
    <protectedRange sqref="C58" name="Intervalo5_1_9"/>
    <protectedRange sqref="D59" name="Intervalo5_2_12"/>
    <protectedRange sqref="D58" name="Intervalo5_1_12"/>
    <protectedRange sqref="F59" name="Intervalo5_2_13"/>
    <protectedRange sqref="F58" name="Intervalo5_1_13"/>
    <protectedRange sqref="G58" name="Intervalo5_1_1"/>
    <protectedRange sqref="G66" name="Intervalo5_1_4_1"/>
    <protectedRange sqref="J59" name="Intervalo5_2_1"/>
    <protectedRange sqref="J58" name="Intervalo5_1_3"/>
    <protectedRange sqref="C72" name="Intervalo5_1_6"/>
    <protectedRange sqref="G72" name="Intervalo5_1_4_2"/>
  </protectedRanges>
  <mergeCells count="14">
    <mergeCell ref="B81:M81"/>
    <mergeCell ref="B87:M87"/>
    <mergeCell ref="B88:M88"/>
    <mergeCell ref="B82:M82"/>
    <mergeCell ref="B83:M83"/>
    <mergeCell ref="B84:M84"/>
    <mergeCell ref="B85:M85"/>
    <mergeCell ref="B86:M86"/>
    <mergeCell ref="K1:M1"/>
    <mergeCell ref="B77:M77"/>
    <mergeCell ref="B78:M78"/>
    <mergeCell ref="B79:M79"/>
    <mergeCell ref="B80:M80"/>
    <mergeCell ref="B76:M76"/>
  </mergeCells>
  <dataValidations disablePrompts="1" count="2">
    <dataValidation type="custom" allowBlank="1" showInputMessage="1" showErrorMessage="1" error="CORRIGIR" sqref="C59:D59 F59 J59" xr:uid="{00000000-0002-0000-0000-000000000000}">
      <formula1>$P$54=0</formula1>
    </dataValidation>
    <dataValidation type="custom" allowBlank="1" showInputMessage="1" showErrorMessage="1" error="CORRIGIR" sqref="C66:D66 F66 J66 H72:M72 B72 D72:F72 H66" xr:uid="{00000000-0002-0000-0000-000001000000}">
      <formula1>$P$61=0</formula1>
    </dataValidation>
  </dataValidations>
  <printOptions horizontalCentered="1" verticalCentered="1"/>
  <pageMargins left="0.19685039370078741" right="0.19685039370078741" top="0.78740157480314965" bottom="0.78740157480314965" header="0.19685039370078741" footer="0.19685039370078741"/>
  <pageSetup paperSize="9" scale="50" fitToHeight="0" orientation="landscape" r:id="rId1"/>
  <headerFooter>
    <oddHeader>&amp;L&amp;G&amp;C&amp;"-,Negrito"&amp;12RELATÓRIO - GESTÃO EM SAÚDE
DEMONSTRATIVO DO FLUXO DE CAIXA
HOSPITAL REGIONAL TRÊS COLINAS - PERÍODO: 2026</oddHeader>
    <oddFooter xml:space="preserve">&amp;C&amp;12 Rua Galileu Galilei nº 1800 sala 203 – Bairro Condomínio Itamaraty –14024-193 – Ribeirão Preto – SP
Fone: (16) 3505 8152 – E-mail: pcontas@faepa.br
CNPJ 57.722.118/0005-74 – Sede Administrativa 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de Caixa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f0204</dc:creator>
  <cp:lastModifiedBy>Eduardo Rodrigues de Oliveira</cp:lastModifiedBy>
  <cp:lastPrinted>2026-04-06T12:29:39Z</cp:lastPrinted>
  <dcterms:created xsi:type="dcterms:W3CDTF">2008-07-21T21:08:00Z</dcterms:created>
  <dcterms:modified xsi:type="dcterms:W3CDTF">2026-08-05T20:47:31Z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1987554530</vt:i4>
  </property>
  <property fmtid="{D5CDD505-2E9C-101B-9397-08002B2CF9AE}" pid="3" name="_NewReviewCycle">
    <vt:lpwstr/>
  </property>
  <property fmtid="{D5CDD505-2E9C-101B-9397-08002B2CF9AE}" pid="4" name="_EmailSubject">
    <vt:lpwstr>prestação contas 11 2008.xls</vt:lpwstr>
  </property>
  <property fmtid="{D5CDD505-2E9C-101B-9397-08002B2CF9AE}" pid="5" name="_AuthorEmail">
    <vt:lpwstr>scofaepa@hcrp.fmrp.usp.br</vt:lpwstr>
  </property>
  <property fmtid="{D5CDD505-2E9C-101B-9397-08002B2CF9AE}" pid="6" name="_AuthorEmailDisplayName">
    <vt:lpwstr>Rita Osorio</vt:lpwstr>
  </property>
  <property fmtid="{D5CDD505-2E9C-101B-9397-08002B2CF9AE}" pid="7" name="_PreviousAdHocReviewCycleID">
    <vt:i4>1920450804</vt:i4>
  </property>
  <property fmtid="{D5CDD505-2E9C-101B-9397-08002B2CF9AE}" pid="8" name="_ReviewingToolsShownOnce">
    <vt:lpwstr/>
  </property>
</Properties>
</file>